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" windowWidth="19320" windowHeight="12408" activeTab="0"/>
  </bookViews>
  <sheets>
    <sheet name="стр.м-ли" sheetId="1" r:id="rId1"/>
  </sheets>
  <definedNames>
    <definedName name="_xlnm.Print_Area" localSheetId="0">'стр.м-ли'!$A$1:$E$218</definedName>
    <definedName name="_xlnm.Print_Titles" localSheetId="0">'стр.м-ли'!$2:$2</definedName>
  </definedNames>
  <calcPr fullCalcOnLoad="1"/>
</workbook>
</file>

<file path=xl/sharedStrings.xml><?xml version="1.0" encoding="utf-8"?>
<sst xmlns="http://schemas.openxmlformats.org/spreadsheetml/2006/main" count="215" uniqueCount="202">
  <si>
    <t>№ по ред</t>
  </si>
  <si>
    <t>изд. фактура №, дата</t>
  </si>
  <si>
    <t>стойност без ДДС</t>
  </si>
  <si>
    <t>стойност с  ДДС</t>
  </si>
  <si>
    <t>без ДДС</t>
  </si>
  <si>
    <t>с ДДС</t>
  </si>
  <si>
    <t>отпуснат лимит за срока на договора:</t>
  </si>
  <si>
    <t>оставаща сума за реализиране за срока на договора:</t>
  </si>
  <si>
    <t>РУ АНГЕЛ КЪНЧЕВ, ФИЛИАЛ СИЛИСТРА</t>
  </si>
  <si>
    <t>общо изразходени средства  по договора:</t>
  </si>
  <si>
    <t>РУ АНГЕЛ КЪНЧЕВ ГР.РУСЕ</t>
  </si>
  <si>
    <t>НИС КЪМ РУ АНГЕЛ КЪНЧЕВ ГР. РУСЕ</t>
  </si>
  <si>
    <t>РУ АНГЕЛ КЪЧЕВ ФИЛИАЛ РАЗГРАД</t>
  </si>
  <si>
    <t>забележка/наименование на   проект; ФНИ</t>
  </si>
  <si>
    <t>изразходена сума за срока на договора:</t>
  </si>
  <si>
    <t>327205/03.04.2014</t>
  </si>
  <si>
    <t>327578/08.04.2014</t>
  </si>
  <si>
    <t>327571/08.04.2014</t>
  </si>
  <si>
    <t>327702/10.04.2014</t>
  </si>
  <si>
    <t>327972/14.04.2014</t>
  </si>
  <si>
    <t>328485/24.04.2014</t>
  </si>
  <si>
    <t>328739/28.04.2014</t>
  </si>
  <si>
    <t>328738/28.04.2014</t>
  </si>
  <si>
    <t>330161/21.05.2014</t>
  </si>
  <si>
    <t>330163/21.05.2014</t>
  </si>
  <si>
    <t>330594/27.05.2014</t>
  </si>
  <si>
    <t>330593/27.05.2014</t>
  </si>
  <si>
    <t>332006/17.06.2014</t>
  </si>
  <si>
    <t>332967/01.07.2014</t>
  </si>
  <si>
    <t>326551/25.03.2014</t>
  </si>
  <si>
    <t>326850/28.03.2014</t>
  </si>
  <si>
    <t>328308/22.04.2014</t>
  </si>
  <si>
    <t>330122/20.05.2014</t>
  </si>
  <si>
    <t>332493/24.06.2014</t>
  </si>
  <si>
    <t>333338/07.07.2014</t>
  </si>
  <si>
    <t>327604/09.04.2014</t>
  </si>
  <si>
    <t>330506/26.05.2014</t>
  </si>
  <si>
    <t>331608/11.06.2014</t>
  </si>
  <si>
    <t>332077/17.06.2014</t>
  </si>
  <si>
    <t>333589/10.07.2014</t>
  </si>
  <si>
    <t>326836/28.03.2014</t>
  </si>
  <si>
    <t>327468/07.04.2014</t>
  </si>
  <si>
    <t>327648/09.04.2014</t>
  </si>
  <si>
    <t>328092/15.04.2014</t>
  </si>
  <si>
    <t>328454/23.04.2014</t>
  </si>
  <si>
    <t>330623/28.05.2014</t>
  </si>
  <si>
    <t>330804/30.05.2014</t>
  </si>
  <si>
    <t>330940/02.06.2014</t>
  </si>
  <si>
    <t>331565/10.06.2014</t>
  </si>
  <si>
    <t>332052/17.06.2014</t>
  </si>
  <si>
    <t>332577/25.06.2014</t>
  </si>
  <si>
    <t>333508/09.07.2014</t>
  </si>
  <si>
    <t>329458/12.05.2014</t>
  </si>
  <si>
    <t>000506/21.07.2014</t>
  </si>
  <si>
    <t>004504/23.09.2014</t>
  </si>
  <si>
    <t>005687/08.10.2014</t>
  </si>
  <si>
    <t>000074/16.07.2014</t>
  </si>
  <si>
    <t>000103/16.07.2014</t>
  </si>
  <si>
    <t>001942/12.08.2014</t>
  </si>
  <si>
    <t>002599/22.08.2014</t>
  </si>
  <si>
    <t>003453/05.09.2014</t>
  </si>
  <si>
    <t>004037/15.09.2014</t>
  </si>
  <si>
    <t>004533/23.09.2014</t>
  </si>
  <si>
    <t>004970/29.09.2014</t>
  </si>
  <si>
    <t>005624/08.10.2014</t>
  </si>
  <si>
    <t>009318/28.11.2014</t>
  </si>
  <si>
    <t>009031/25.11.2014</t>
  </si>
  <si>
    <t>СПРАВКА                                                                                                                                                                                                                                                                                                                                                                                                                                                                                                                                             ЗА ИЗВЪРШЕНИ РАЗХОДИ ПО ФАКТУРИ
от периодична  доставка на материали, необходими за текуща поддръжка на сградния фонд на Русенски университет „Ангел Кънчев ” и изнесените му поделения – филиал Разград и филиал Силистра, както и по изпълнение на национални и международни проекти, финансирани със средства получени от  Европейския съюз, други държави и неправителствени организации от  чужбина“. .                                                                                            ОТ ФИРМА  „СОНЕВ И СИНОВЕ” ООД – Русе по Договор № 95В00-32/25.03.2014 г за периода от 25.03.2014 г. до 25.09.2016 г.</t>
  </si>
  <si>
    <t>1000000499/21.07.2014</t>
  </si>
  <si>
    <t>1000000754/24.07.2014</t>
  </si>
  <si>
    <t>1000000913/25.07.2014</t>
  </si>
  <si>
    <t>1000001064/29.07.2014</t>
  </si>
  <si>
    <t>1000001065/29.07.2014</t>
  </si>
  <si>
    <t>1000002758/25.08.2014</t>
  </si>
  <si>
    <t>1000003225/02.09.2014</t>
  </si>
  <si>
    <t>1000003726/10.09.2014</t>
  </si>
  <si>
    <t>1000003734/10.09.2014</t>
  </si>
  <si>
    <t>1000003758/10.09.2014</t>
  </si>
  <si>
    <t>1000004228/17.09.2014</t>
  </si>
  <si>
    <t>1000004257/17.09.2014</t>
  </si>
  <si>
    <t>1000004421/19.09.2014</t>
  </si>
  <si>
    <t>1000005240/02.10.2014</t>
  </si>
  <si>
    <t>1000005411/04.10.2014</t>
  </si>
  <si>
    <t>1000005677/08.10.2014</t>
  </si>
  <si>
    <t>1000005733/15.10.2014</t>
  </si>
  <si>
    <t>1000006076/14.10.2014</t>
  </si>
  <si>
    <t>1000006270/16.10.2014</t>
  </si>
  <si>
    <t>1000006448/20.10.2014</t>
  </si>
  <si>
    <t>1000006746/23.10.2014</t>
  </si>
  <si>
    <t>1000006965/27.10.2014</t>
  </si>
  <si>
    <t>1000007058/28.10.2014</t>
  </si>
  <si>
    <t>1000007617/05.11.2014</t>
  </si>
  <si>
    <t>1000007742/06.11.2014</t>
  </si>
  <si>
    <t>1000007743/06.11.2014</t>
  </si>
  <si>
    <t>1000007744/06.11.2014</t>
  </si>
  <si>
    <t>1000008829/21.11.2014</t>
  </si>
  <si>
    <t>1000008831/21.11.2014</t>
  </si>
  <si>
    <t>1000009005/25.11.2014</t>
  </si>
  <si>
    <t>1000009087/25.1102014</t>
  </si>
  <si>
    <t>1000009088/25.11.2014</t>
  </si>
  <si>
    <t>1000009234/27.11.2014</t>
  </si>
  <si>
    <t>1000010488/17.12.2014</t>
  </si>
  <si>
    <t>1000009592/03.12.2014</t>
  </si>
  <si>
    <t>1000009720/05.12.2014</t>
  </si>
  <si>
    <t>1000012234/29.01.2015</t>
  </si>
  <si>
    <t>1000000754/30.07.2014</t>
  </si>
  <si>
    <t>1000001064/30.07.2014</t>
  </si>
  <si>
    <t>1000001065/30.07.2014</t>
  </si>
  <si>
    <t>1000011349/20.01.2015</t>
  </si>
  <si>
    <t>1000011497/20.01.2015</t>
  </si>
  <si>
    <t>1000011826/30.01.2015</t>
  </si>
  <si>
    <t>100011680/19.01.20155</t>
  </si>
  <si>
    <t>1000012234/06.02.2015</t>
  </si>
  <si>
    <t>1000013131/16.02.2015</t>
  </si>
  <si>
    <t>1000013377/20.02.2015</t>
  </si>
  <si>
    <t>1000013550/24.02.2015</t>
  </si>
  <si>
    <t>1000013915/04.03.2015</t>
  </si>
  <si>
    <t>1000013916/04.03.2015</t>
  </si>
  <si>
    <t>1000014146/09.03.2015</t>
  </si>
  <si>
    <t>1000013489/23.02.15г</t>
  </si>
  <si>
    <t>006901/21.10.2014</t>
  </si>
  <si>
    <t>1000013229/17.02.2015</t>
  </si>
  <si>
    <t>1000013486/23.02.2015</t>
  </si>
  <si>
    <t>1000012498/03.02.2015</t>
  </si>
  <si>
    <t>1000015088/23.03.2015</t>
  </si>
  <si>
    <t>1000014818/19.03.2015</t>
  </si>
  <si>
    <t>1000014817/19.03.2015</t>
  </si>
  <si>
    <t>1000015953/06.04.2015</t>
  </si>
  <si>
    <t>1000016063/07.04.2015</t>
  </si>
  <si>
    <t>1000016532/17.04.2015</t>
  </si>
  <si>
    <t>1000016518/17.04.2015</t>
  </si>
  <si>
    <t>1000016846/22.04.2015</t>
  </si>
  <si>
    <t>1000014172/09.03.15г</t>
  </si>
  <si>
    <t>1000014695/17.03.15г.</t>
  </si>
  <si>
    <t>1000016799/21.04.15г.</t>
  </si>
  <si>
    <t>1000017280/28.04.2015</t>
  </si>
  <si>
    <t>1000017068/24.04.2015</t>
  </si>
  <si>
    <t>1000017395/29.04.2015</t>
  </si>
  <si>
    <t>1000017845/08.05.2015</t>
  </si>
  <si>
    <t>1000017852/08.05.2015</t>
  </si>
  <si>
    <t>1000015322/26.03.2015</t>
  </si>
  <si>
    <t>1000015728/01.04.2015</t>
  </si>
  <si>
    <t>1000016802/21.04.2015</t>
  </si>
  <si>
    <t>1000017965/11.05.2015</t>
  </si>
  <si>
    <t>1000018524/18.05.2015</t>
  </si>
  <si>
    <t>1000018610/19.05.2015</t>
  </si>
  <si>
    <t>1000018685/20.05.2015</t>
  </si>
  <si>
    <t>1000016813/21.04.2015</t>
  </si>
  <si>
    <t>1000017017/24.04.2015</t>
  </si>
  <si>
    <t>1000017169/27.04.2015</t>
  </si>
  <si>
    <t>1000018286/14.05.2015</t>
  </si>
  <si>
    <t>1000019295/28.05.2015</t>
  </si>
  <si>
    <t>1000018011/11.05.15г.</t>
  </si>
  <si>
    <t>1000020188/09.06.2015</t>
  </si>
  <si>
    <t>1000019580/02.06.2015</t>
  </si>
  <si>
    <t>1000019581/02.06.2015</t>
  </si>
  <si>
    <t>1000020806/17.06.2015</t>
  </si>
  <si>
    <t>1000020949/18.06.2015</t>
  </si>
  <si>
    <t>1000021334/24.06.2015</t>
  </si>
  <si>
    <t>1000021432/25.06.2015</t>
  </si>
  <si>
    <t>1000020781/17.06.2015</t>
  </si>
  <si>
    <t>по проект № BG 051 РО 001-3.3.06-0008</t>
  </si>
  <si>
    <t>1000020929/18.06.15г.</t>
  </si>
  <si>
    <t>1000022075/06.07.2015</t>
  </si>
  <si>
    <t>1000022429/10.07.2015</t>
  </si>
  <si>
    <t>1000022913/17.07.2015</t>
  </si>
  <si>
    <t>1000022316/08.07.2015</t>
  </si>
  <si>
    <t>1000023016/20.07.2015</t>
  </si>
  <si>
    <t>1000023616/29.07.2015</t>
  </si>
  <si>
    <t>1000022185/07.07.15г.</t>
  </si>
  <si>
    <t>1000023206/22.07.15г.</t>
  </si>
  <si>
    <t>1000021710/30.06.15г.</t>
  </si>
  <si>
    <t>1000022106/06.07.2015</t>
  </si>
  <si>
    <t>1000023405/27.07.2015</t>
  </si>
  <si>
    <t>1000023886/03.08.2015</t>
  </si>
  <si>
    <t>1000024655/14.08.2015</t>
  </si>
  <si>
    <t>1000024893/18.08.2015</t>
  </si>
  <si>
    <t>1000025104/21.08.2015</t>
  </si>
  <si>
    <t>1000025105/21.08.2015</t>
  </si>
  <si>
    <t>1000025107/21.08.2015</t>
  </si>
  <si>
    <t>1000024745/17.08.2015</t>
  </si>
  <si>
    <t>1000025223/24.08.2015</t>
  </si>
  <si>
    <t>1000025324/25.08.2015</t>
  </si>
  <si>
    <t>1000023954/04.08.15г.</t>
  </si>
  <si>
    <t>1000026175/08.09.2015</t>
  </si>
  <si>
    <t>1000026174/08.09.2015</t>
  </si>
  <si>
    <t>1000026152/08.09.2015</t>
  </si>
  <si>
    <t>1000026454/11.09.2015</t>
  </si>
  <si>
    <t>1000026458/11.09.2015</t>
  </si>
  <si>
    <t>1000026937/17.09.2015</t>
  </si>
  <si>
    <t>1000026887/17.09.2015</t>
  </si>
  <si>
    <t>1000026585/14.09.2015</t>
  </si>
  <si>
    <t>1000001583/06.08.2014</t>
  </si>
  <si>
    <t>10000013128/16.02.2015</t>
  </si>
  <si>
    <t>10000014082/06.03.2015</t>
  </si>
  <si>
    <t>10000014357/11.03.2015</t>
  </si>
  <si>
    <t>1000022521/13.07.2015</t>
  </si>
  <si>
    <t>1000025814/02.09.2015</t>
  </si>
  <si>
    <t>1000025923/03.09.2015</t>
  </si>
  <si>
    <t>1000025875/02.09.2015</t>
  </si>
  <si>
    <t>1000026669/15.09.2015</t>
  </si>
  <si>
    <t>1000027218/24.09.2015</t>
  </si>
</sst>
</file>

<file path=xl/styles.xml><?xml version="1.0" encoding="utf-8"?>
<styleSheet xmlns="http://schemas.openxmlformats.org/spreadsheetml/2006/main">
  <numFmts count="1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.0000\ &quot;лв.&quot;"/>
    <numFmt numFmtId="173" formatCode="#,##0.00\ &quot;лв.&quot;"/>
    <numFmt numFmtId="174" formatCode="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/>
      <bottom style="medium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 style="medium"/>
      <right/>
      <top style="medium"/>
      <bottom>
        <color indexed="63"/>
      </bottom>
    </border>
    <border>
      <left/>
      <right/>
      <top style="medium"/>
      <bottom/>
    </border>
    <border>
      <left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70" fontId="3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1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3" fillId="0" borderId="0">
      <alignment/>
      <protection/>
    </xf>
  </cellStyleXfs>
  <cellXfs count="12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" fillId="33" borderId="12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 vertical="justify"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2" fillId="33" borderId="15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 vertical="justify"/>
    </xf>
    <xf numFmtId="0" fontId="6" fillId="0" borderId="0" xfId="0" applyFont="1" applyAlignment="1">
      <alignment/>
    </xf>
    <xf numFmtId="0" fontId="5" fillId="33" borderId="17" xfId="0" applyFont="1" applyFill="1" applyBorder="1" applyAlignment="1">
      <alignment horizontal="center" wrapText="1"/>
    </xf>
    <xf numFmtId="0" fontId="4" fillId="0" borderId="18" xfId="0" applyFont="1" applyBorder="1" applyAlignment="1">
      <alignment horizontal="center"/>
    </xf>
    <xf numFmtId="2" fontId="6" fillId="0" borderId="19" xfId="0" applyNumberFormat="1" applyFont="1" applyBorder="1" applyAlignment="1">
      <alignment vertical="top" wrapText="1"/>
    </xf>
    <xf numFmtId="2" fontId="6" fillId="0" borderId="20" xfId="0" applyNumberFormat="1" applyFont="1" applyBorder="1" applyAlignment="1">
      <alignment vertical="top" wrapText="1"/>
    </xf>
    <xf numFmtId="0" fontId="6" fillId="0" borderId="19" xfId="0" applyFont="1" applyBorder="1" applyAlignment="1">
      <alignment horizontal="center" wrapText="1"/>
    </xf>
    <xf numFmtId="0" fontId="6" fillId="34" borderId="21" xfId="0" applyFont="1" applyFill="1" applyBorder="1" applyAlignment="1">
      <alignment/>
    </xf>
    <xf numFmtId="2" fontId="5" fillId="34" borderId="21" xfId="0" applyNumberFormat="1" applyFont="1" applyFill="1" applyBorder="1" applyAlignment="1">
      <alignment/>
    </xf>
    <xf numFmtId="0" fontId="5" fillId="33" borderId="22" xfId="0" applyFont="1" applyFill="1" applyBorder="1" applyAlignment="1">
      <alignment horizontal="center" wrapText="1"/>
    </xf>
    <xf numFmtId="0" fontId="4" fillId="0" borderId="19" xfId="0" applyFont="1" applyBorder="1" applyAlignment="1">
      <alignment/>
    </xf>
    <xf numFmtId="0" fontId="4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 wrapText="1"/>
    </xf>
    <xf numFmtId="0" fontId="6" fillId="0" borderId="25" xfId="0" applyFont="1" applyBorder="1" applyAlignment="1">
      <alignment wrapText="1"/>
    </xf>
    <xf numFmtId="0" fontId="6" fillId="0" borderId="26" xfId="0" applyFont="1" applyBorder="1" applyAlignment="1">
      <alignment horizontal="center" wrapText="1"/>
    </xf>
    <xf numFmtId="0" fontId="6" fillId="0" borderId="27" xfId="0" applyFont="1" applyBorder="1" applyAlignment="1">
      <alignment wrapText="1"/>
    </xf>
    <xf numFmtId="2" fontId="5" fillId="35" borderId="13" xfId="0" applyNumberFormat="1" applyFont="1" applyFill="1" applyBorder="1" applyAlignment="1">
      <alignment/>
    </xf>
    <xf numFmtId="0" fontId="6" fillId="35" borderId="17" xfId="0" applyFont="1" applyFill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4" fontId="7" fillId="36" borderId="19" xfId="0" applyNumberFormat="1" applyFont="1" applyFill="1" applyBorder="1" applyAlignment="1">
      <alignment/>
    </xf>
    <xf numFmtId="2" fontId="7" fillId="36" borderId="27" xfId="0" applyNumberFormat="1" applyFont="1" applyFill="1" applyBorder="1" applyAlignment="1">
      <alignment/>
    </xf>
    <xf numFmtId="4" fontId="5" fillId="34" borderId="19" xfId="0" applyNumberFormat="1" applyFont="1" applyFill="1" applyBorder="1" applyAlignment="1">
      <alignment/>
    </xf>
    <xf numFmtId="4" fontId="6" fillId="0" borderId="0" xfId="0" applyNumberFormat="1" applyFont="1" applyAlignment="1">
      <alignment/>
    </xf>
    <xf numFmtId="2" fontId="4" fillId="0" borderId="19" xfId="0" applyNumberFormat="1" applyFont="1" applyBorder="1" applyAlignment="1">
      <alignment horizontal="right"/>
    </xf>
    <xf numFmtId="0" fontId="6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19" xfId="0" applyFont="1" applyBorder="1" applyAlignment="1">
      <alignment horizontal="center"/>
    </xf>
    <xf numFmtId="0" fontId="6" fillId="0" borderId="29" xfId="0" applyFont="1" applyBorder="1" applyAlignment="1">
      <alignment/>
    </xf>
    <xf numFmtId="4" fontId="5" fillId="34" borderId="27" xfId="0" applyNumberFormat="1" applyFont="1" applyFill="1" applyBorder="1" applyAlignment="1">
      <alignment/>
    </xf>
    <xf numFmtId="4" fontId="5" fillId="37" borderId="30" xfId="0" applyNumberFormat="1" applyFont="1" applyFill="1" applyBorder="1" applyAlignment="1">
      <alignment/>
    </xf>
    <xf numFmtId="4" fontId="5" fillId="37" borderId="31" xfId="0" applyNumberFormat="1" applyFont="1" applyFill="1" applyBorder="1" applyAlignment="1">
      <alignment/>
    </xf>
    <xf numFmtId="0" fontId="4" fillId="0" borderId="19" xfId="0" applyFont="1" applyBorder="1" applyAlignment="1">
      <alignment horizontal="center" wrapText="1"/>
    </xf>
    <xf numFmtId="2" fontId="4" fillId="0" borderId="20" xfId="0" applyNumberFormat="1" applyFont="1" applyBorder="1" applyAlignment="1">
      <alignment vertical="top" wrapText="1"/>
    </xf>
    <xf numFmtId="2" fontId="4" fillId="0" borderId="19" xfId="0" applyNumberFormat="1" applyFont="1" applyBorder="1" applyAlignment="1">
      <alignment/>
    </xf>
    <xf numFmtId="2" fontId="4" fillId="0" borderId="19" xfId="0" applyNumberFormat="1" applyFont="1" applyBorder="1" applyAlignment="1">
      <alignment vertical="top" wrapText="1"/>
    </xf>
    <xf numFmtId="0" fontId="4" fillId="0" borderId="21" xfId="0" applyFont="1" applyBorder="1" applyAlignment="1">
      <alignment horizontal="center" wrapText="1"/>
    </xf>
    <xf numFmtId="2" fontId="4" fillId="0" borderId="21" xfId="0" applyNumberFormat="1" applyFont="1" applyBorder="1" applyAlignment="1">
      <alignment vertical="top" wrapText="1"/>
    </xf>
    <xf numFmtId="0" fontId="4" fillId="0" borderId="20" xfId="0" applyNumberFormat="1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2" fontId="4" fillId="0" borderId="20" xfId="0" applyNumberFormat="1" applyFont="1" applyFill="1" applyBorder="1" applyAlignment="1">
      <alignment horizontal="right"/>
    </xf>
    <xf numFmtId="0" fontId="2" fillId="0" borderId="20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20" xfId="0" applyFont="1" applyBorder="1" applyAlignment="1">
      <alignment wrapText="1"/>
    </xf>
    <xf numFmtId="0" fontId="4" fillId="0" borderId="19" xfId="0" applyFont="1" applyBorder="1" applyAlignment="1">
      <alignment wrapText="1"/>
    </xf>
    <xf numFmtId="0" fontId="4" fillId="0" borderId="0" xfId="0" applyFont="1" applyFill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21" xfId="0" applyFont="1" applyBorder="1" applyAlignment="1">
      <alignment wrapText="1"/>
    </xf>
    <xf numFmtId="0" fontId="6" fillId="34" borderId="15" xfId="0" applyFont="1" applyFill="1" applyBorder="1" applyAlignment="1">
      <alignment/>
    </xf>
    <xf numFmtId="0" fontId="6" fillId="34" borderId="16" xfId="0" applyFont="1" applyFill="1" applyBorder="1" applyAlignment="1">
      <alignment/>
    </xf>
    <xf numFmtId="2" fontId="5" fillId="34" borderId="16" xfId="0" applyNumberFormat="1" applyFont="1" applyFill="1" applyBorder="1" applyAlignment="1">
      <alignment/>
    </xf>
    <xf numFmtId="0" fontId="6" fillId="34" borderId="22" xfId="0" applyFont="1" applyFill="1" applyBorder="1" applyAlignment="1">
      <alignment/>
    </xf>
    <xf numFmtId="0" fontId="6" fillId="0" borderId="29" xfId="0" applyFont="1" applyBorder="1" applyAlignment="1">
      <alignment horizontal="center" wrapText="1"/>
    </xf>
    <xf numFmtId="0" fontId="4" fillId="0" borderId="32" xfId="0" applyFont="1" applyBorder="1" applyAlignment="1">
      <alignment horizontal="center"/>
    </xf>
    <xf numFmtId="0" fontId="4" fillId="0" borderId="11" xfId="0" applyFont="1" applyBorder="1" applyAlignment="1">
      <alignment/>
    </xf>
    <xf numFmtId="2" fontId="6" fillId="0" borderId="11" xfId="0" applyNumberFormat="1" applyFont="1" applyBorder="1" applyAlignment="1">
      <alignment vertical="top" wrapText="1"/>
    </xf>
    <xf numFmtId="0" fontId="6" fillId="0" borderId="28" xfId="0" applyFont="1" applyBorder="1" applyAlignment="1">
      <alignment wrapText="1"/>
    </xf>
    <xf numFmtId="2" fontId="6" fillId="0" borderId="30" xfId="0" applyNumberFormat="1" applyFont="1" applyBorder="1" applyAlignment="1">
      <alignment vertical="top" wrapText="1"/>
    </xf>
    <xf numFmtId="0" fontId="5" fillId="34" borderId="15" xfId="0" applyFont="1" applyFill="1" applyBorder="1" applyAlignment="1">
      <alignment/>
    </xf>
    <xf numFmtId="0" fontId="5" fillId="34" borderId="16" xfId="0" applyFont="1" applyFill="1" applyBorder="1" applyAlignment="1">
      <alignment/>
    </xf>
    <xf numFmtId="0" fontId="5" fillId="34" borderId="22" xfId="0" applyFont="1" applyFill="1" applyBorder="1" applyAlignment="1">
      <alignment/>
    </xf>
    <xf numFmtId="0" fontId="6" fillId="0" borderId="19" xfId="0" applyFont="1" applyFill="1" applyBorder="1" applyAlignment="1">
      <alignment wrapText="1"/>
    </xf>
    <xf numFmtId="0" fontId="6" fillId="0" borderId="29" xfId="0" applyFont="1" applyFill="1" applyBorder="1" applyAlignment="1">
      <alignment wrapText="1"/>
    </xf>
    <xf numFmtId="0" fontId="6" fillId="0" borderId="11" xfId="0" applyFont="1" applyFill="1" applyBorder="1" applyAlignment="1">
      <alignment wrapText="1"/>
    </xf>
    <xf numFmtId="0" fontId="6" fillId="0" borderId="28" xfId="0" applyFont="1" applyFill="1" applyBorder="1" applyAlignment="1">
      <alignment wrapText="1"/>
    </xf>
    <xf numFmtId="0" fontId="6" fillId="0" borderId="27" xfId="0" applyFont="1" applyFill="1" applyBorder="1" applyAlignment="1">
      <alignment wrapText="1"/>
    </xf>
    <xf numFmtId="0" fontId="6" fillId="0" borderId="30" xfId="0" applyFont="1" applyFill="1" applyBorder="1" applyAlignment="1">
      <alignment wrapText="1"/>
    </xf>
    <xf numFmtId="0" fontId="6" fillId="0" borderId="31" xfId="0" applyFont="1" applyFill="1" applyBorder="1" applyAlignment="1">
      <alignment wrapText="1"/>
    </xf>
    <xf numFmtId="0" fontId="4" fillId="0" borderId="19" xfId="0" applyNumberFormat="1" applyFont="1" applyFill="1" applyBorder="1" applyAlignment="1">
      <alignment horizontal="center"/>
    </xf>
    <xf numFmtId="0" fontId="4" fillId="0" borderId="21" xfId="0" applyNumberFormat="1" applyFont="1" applyFill="1" applyBorder="1" applyAlignment="1">
      <alignment horizontal="center"/>
    </xf>
    <xf numFmtId="0" fontId="4" fillId="0" borderId="21" xfId="0" applyFont="1" applyBorder="1" applyAlignment="1">
      <alignment horizontal="center"/>
    </xf>
    <xf numFmtId="2" fontId="4" fillId="0" borderId="21" xfId="0" applyNumberFormat="1" applyFont="1" applyBorder="1" applyAlignment="1">
      <alignment/>
    </xf>
    <xf numFmtId="0" fontId="4" fillId="0" borderId="11" xfId="0" applyFont="1" applyBorder="1" applyAlignment="1">
      <alignment horizontal="center"/>
    </xf>
    <xf numFmtId="2" fontId="4" fillId="0" borderId="11" xfId="0" applyNumberFormat="1" applyFont="1" applyBorder="1" applyAlignment="1">
      <alignment vertical="top" wrapText="1"/>
    </xf>
    <xf numFmtId="0" fontId="8" fillId="0" borderId="28" xfId="0" applyFont="1" applyBorder="1" applyAlignment="1">
      <alignment wrapText="1"/>
    </xf>
    <xf numFmtId="0" fontId="8" fillId="0" borderId="27" xfId="0" applyFont="1" applyBorder="1" applyAlignment="1">
      <alignment wrapText="1"/>
    </xf>
    <xf numFmtId="0" fontId="6" fillId="0" borderId="33" xfId="0" applyFont="1" applyBorder="1" applyAlignment="1">
      <alignment horizontal="center" wrapText="1"/>
    </xf>
    <xf numFmtId="2" fontId="6" fillId="0" borderId="34" xfId="0" applyNumberFormat="1" applyFont="1" applyBorder="1" applyAlignment="1">
      <alignment vertical="top" wrapText="1"/>
    </xf>
    <xf numFmtId="2" fontId="6" fillId="0" borderId="27" xfId="0" applyNumberFormat="1" applyFont="1" applyBorder="1" applyAlignment="1">
      <alignment vertical="top" wrapText="1"/>
    </xf>
    <xf numFmtId="0" fontId="6" fillId="0" borderId="26" xfId="0" applyFont="1" applyFill="1" applyBorder="1" applyAlignment="1">
      <alignment wrapText="1"/>
    </xf>
    <xf numFmtId="0" fontId="6" fillId="0" borderId="35" xfId="0" applyFont="1" applyFill="1" applyBorder="1" applyAlignment="1">
      <alignment wrapText="1"/>
    </xf>
    <xf numFmtId="0" fontId="6" fillId="0" borderId="36" xfId="0" applyFont="1" applyBorder="1" applyAlignment="1">
      <alignment horizontal="center" wrapText="1"/>
    </xf>
    <xf numFmtId="0" fontId="6" fillId="0" borderId="19" xfId="0" applyFont="1" applyBorder="1" applyAlignment="1">
      <alignment/>
    </xf>
    <xf numFmtId="0" fontId="6" fillId="0" borderId="21" xfId="0" applyFont="1" applyBorder="1" applyAlignment="1">
      <alignment horizontal="center" wrapText="1"/>
    </xf>
    <xf numFmtId="0" fontId="4" fillId="0" borderId="19" xfId="0" applyFont="1" applyBorder="1" applyAlignment="1">
      <alignment horizontal="center"/>
    </xf>
    <xf numFmtId="2" fontId="4" fillId="0" borderId="20" xfId="0" applyNumberFormat="1" applyFont="1" applyBorder="1" applyAlignment="1">
      <alignment horizontal="right"/>
    </xf>
    <xf numFmtId="0" fontId="4" fillId="0" borderId="37" xfId="0" applyFont="1" applyBorder="1" applyAlignment="1">
      <alignment horizontal="center"/>
    </xf>
    <xf numFmtId="0" fontId="6" fillId="0" borderId="38" xfId="0" applyFont="1" applyBorder="1" applyAlignment="1">
      <alignment horizontal="center" wrapText="1"/>
    </xf>
    <xf numFmtId="0" fontId="6" fillId="0" borderId="0" xfId="0" applyFont="1" applyBorder="1" applyAlignment="1">
      <alignment horizontal="center"/>
    </xf>
    <xf numFmtId="0" fontId="6" fillId="0" borderId="35" xfId="0" applyFont="1" applyBorder="1" applyAlignment="1">
      <alignment horizontal="center" wrapText="1"/>
    </xf>
    <xf numFmtId="0" fontId="4" fillId="0" borderId="30" xfId="0" applyFont="1" applyBorder="1" applyAlignment="1">
      <alignment horizontal="center"/>
    </xf>
    <xf numFmtId="2" fontId="4" fillId="0" borderId="30" xfId="0" applyNumberFormat="1" applyFont="1" applyFill="1" applyBorder="1" applyAlignment="1">
      <alignment horizontal="right"/>
    </xf>
    <xf numFmtId="0" fontId="6" fillId="0" borderId="31" xfId="0" applyFont="1" applyBorder="1" applyAlignment="1">
      <alignment wrapText="1"/>
    </xf>
    <xf numFmtId="0" fontId="6" fillId="0" borderId="15" xfId="0" applyFont="1" applyBorder="1" applyAlignment="1">
      <alignment horizontal="center" wrapText="1"/>
    </xf>
    <xf numFmtId="0" fontId="4" fillId="0" borderId="16" xfId="0" applyFont="1" applyBorder="1" applyAlignment="1">
      <alignment horizontal="center"/>
    </xf>
    <xf numFmtId="2" fontId="4" fillId="0" borderId="16" xfId="0" applyNumberFormat="1" applyFont="1" applyFill="1" applyBorder="1" applyAlignment="1">
      <alignment horizontal="right"/>
    </xf>
    <xf numFmtId="0" fontId="6" fillId="0" borderId="22" xfId="0" applyFont="1" applyBorder="1" applyAlignment="1">
      <alignment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5" fillId="38" borderId="39" xfId="0" applyFont="1" applyFill="1" applyBorder="1" applyAlignment="1">
      <alignment horizontal="center"/>
    </xf>
    <xf numFmtId="0" fontId="5" fillId="38" borderId="40" xfId="0" applyFont="1" applyFill="1" applyBorder="1" applyAlignment="1">
      <alignment horizontal="center"/>
    </xf>
    <xf numFmtId="0" fontId="5" fillId="38" borderId="41" xfId="0" applyFont="1" applyFill="1" applyBorder="1" applyAlignment="1">
      <alignment horizontal="center"/>
    </xf>
    <xf numFmtId="0" fontId="6" fillId="0" borderId="42" xfId="0" applyFont="1" applyBorder="1" applyAlignment="1">
      <alignment horizontal="center"/>
    </xf>
    <xf numFmtId="0" fontId="5" fillId="38" borderId="43" xfId="0" applyFont="1" applyFill="1" applyBorder="1" applyAlignment="1">
      <alignment horizontal="center"/>
    </xf>
    <xf numFmtId="0" fontId="5" fillId="38" borderId="44" xfId="0" applyFont="1" applyFill="1" applyBorder="1" applyAlignment="1">
      <alignment horizontal="center"/>
    </xf>
    <xf numFmtId="0" fontId="5" fillId="38" borderId="45" xfId="0" applyFont="1" applyFill="1" applyBorder="1" applyAlignment="1">
      <alignment horizontal="center"/>
    </xf>
    <xf numFmtId="0" fontId="5" fillId="35" borderId="12" xfId="0" applyFont="1" applyFill="1" applyBorder="1" applyAlignment="1">
      <alignment horizontal="right"/>
    </xf>
    <xf numFmtId="0" fontId="5" fillId="35" borderId="13" xfId="0" applyFont="1" applyFill="1" applyBorder="1" applyAlignment="1">
      <alignment horizontal="right"/>
    </xf>
    <xf numFmtId="0" fontId="5" fillId="36" borderId="26" xfId="0" applyFont="1" applyFill="1" applyBorder="1" applyAlignment="1">
      <alignment horizontal="center"/>
    </xf>
    <xf numFmtId="0" fontId="5" fillId="36" borderId="19" xfId="0" applyFont="1" applyFill="1" applyBorder="1" applyAlignment="1">
      <alignment horizontal="center"/>
    </xf>
    <xf numFmtId="0" fontId="5" fillId="34" borderId="26" xfId="0" applyFont="1" applyFill="1" applyBorder="1" applyAlignment="1">
      <alignment horizontal="center"/>
    </xf>
    <xf numFmtId="0" fontId="5" fillId="34" borderId="19" xfId="0" applyFont="1" applyFill="1" applyBorder="1" applyAlignment="1">
      <alignment horizontal="center"/>
    </xf>
    <xf numFmtId="0" fontId="5" fillId="37" borderId="35" xfId="0" applyFont="1" applyFill="1" applyBorder="1" applyAlignment="1">
      <alignment horizontal="center"/>
    </xf>
    <xf numFmtId="0" fontId="5" fillId="37" borderId="3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3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  <cellStyle name="Нормален 2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220"/>
  <sheetViews>
    <sheetView tabSelected="1" zoomScalePageLayoutView="0" workbookViewId="0" topLeftCell="A105">
      <selection activeCell="C221" sqref="C221"/>
    </sheetView>
  </sheetViews>
  <sheetFormatPr defaultColWidth="9.140625" defaultRowHeight="15"/>
  <cols>
    <col min="1" max="1" width="13.140625" style="11" customWidth="1"/>
    <col min="2" max="2" width="25.8515625" style="11" customWidth="1"/>
    <col min="3" max="3" width="23.140625" style="11" customWidth="1"/>
    <col min="4" max="4" width="14.421875" style="11" customWidth="1"/>
    <col min="5" max="5" width="29.421875" style="11" customWidth="1"/>
    <col min="6" max="6" width="20.140625" style="11" customWidth="1"/>
    <col min="7" max="7" width="16.421875" style="11" customWidth="1"/>
    <col min="8" max="16384" width="9.140625" style="11" customWidth="1"/>
  </cols>
  <sheetData>
    <row r="1" spans="1:5" ht="131.25" customHeight="1">
      <c r="A1" s="109" t="s">
        <v>67</v>
      </c>
      <c r="B1" s="110"/>
      <c r="C1" s="110"/>
      <c r="D1" s="110"/>
      <c r="E1" s="110"/>
    </row>
    <row r="2" spans="1:5" ht="15.75" thickBot="1">
      <c r="A2" s="114"/>
      <c r="B2" s="114"/>
      <c r="C2" s="114"/>
      <c r="D2" s="114"/>
      <c r="E2" s="114"/>
    </row>
    <row r="3" spans="1:5" ht="31.5" thickBot="1">
      <c r="A3" s="3" t="s">
        <v>0</v>
      </c>
      <c r="B3" s="4" t="s">
        <v>1</v>
      </c>
      <c r="C3" s="5" t="s">
        <v>2</v>
      </c>
      <c r="D3" s="5" t="s">
        <v>3</v>
      </c>
      <c r="E3" s="12" t="s">
        <v>13</v>
      </c>
    </row>
    <row r="4" spans="1:5" ht="15.75" thickBot="1">
      <c r="A4" s="111" t="s">
        <v>10</v>
      </c>
      <c r="B4" s="112"/>
      <c r="C4" s="112"/>
      <c r="D4" s="112"/>
      <c r="E4" s="113"/>
    </row>
    <row r="5" spans="1:5" s="52" customFormat="1" ht="15">
      <c r="A5" s="48">
        <v>1</v>
      </c>
      <c r="B5" s="49" t="s">
        <v>40</v>
      </c>
      <c r="C5" s="50">
        <v>9.8833</v>
      </c>
      <c r="D5" s="43">
        <f>SUM(C5*1.2)</f>
        <v>11.85996</v>
      </c>
      <c r="E5" s="51"/>
    </row>
    <row r="6" spans="1:5" s="52" customFormat="1" ht="15">
      <c r="A6" s="48">
        <f>A5+1</f>
        <v>2</v>
      </c>
      <c r="B6" s="21" t="s">
        <v>15</v>
      </c>
      <c r="C6" s="43">
        <v>700.2</v>
      </c>
      <c r="D6" s="43">
        <f>SUM(C6*1.2)</f>
        <v>840.24</v>
      </c>
      <c r="E6" s="53"/>
    </row>
    <row r="7" spans="1:5" s="52" customFormat="1" ht="15">
      <c r="A7" s="48">
        <f aca="true" t="shared" si="0" ref="A7:A71">A6+1</f>
        <v>3</v>
      </c>
      <c r="B7" s="21" t="s">
        <v>41</v>
      </c>
      <c r="C7" s="43">
        <v>11.5917</v>
      </c>
      <c r="D7" s="43">
        <f>SUM(C7*1.2)</f>
        <v>13.910039999999999</v>
      </c>
      <c r="E7" s="53"/>
    </row>
    <row r="8" spans="1:5" s="52" customFormat="1" ht="15">
      <c r="A8" s="48">
        <f t="shared" si="0"/>
        <v>4</v>
      </c>
      <c r="B8" s="13" t="s">
        <v>17</v>
      </c>
      <c r="C8" s="44">
        <v>1306.37</v>
      </c>
      <c r="D8" s="45">
        <f aca="true" t="shared" si="1" ref="D8:D78">SUM(C8*1.2)</f>
        <v>1567.6439999999998</v>
      </c>
      <c r="E8" s="54"/>
    </row>
    <row r="9" spans="1:5" s="52" customFormat="1" ht="15">
      <c r="A9" s="48">
        <f t="shared" si="0"/>
        <v>5</v>
      </c>
      <c r="B9" s="13" t="s">
        <v>16</v>
      </c>
      <c r="C9" s="44">
        <v>1306.37</v>
      </c>
      <c r="D9" s="45">
        <f t="shared" si="1"/>
        <v>1567.6439999999998</v>
      </c>
      <c r="E9" s="54"/>
    </row>
    <row r="10" spans="1:5" s="52" customFormat="1" ht="15">
      <c r="A10" s="48">
        <f t="shared" si="0"/>
        <v>6</v>
      </c>
      <c r="B10" s="13" t="s">
        <v>42</v>
      </c>
      <c r="C10" s="44">
        <v>43.7</v>
      </c>
      <c r="D10" s="45">
        <f t="shared" si="1"/>
        <v>52.440000000000005</v>
      </c>
      <c r="E10" s="54"/>
    </row>
    <row r="11" spans="1:5" s="52" customFormat="1" ht="15">
      <c r="A11" s="48">
        <f t="shared" si="0"/>
        <v>7</v>
      </c>
      <c r="B11" s="13" t="s">
        <v>18</v>
      </c>
      <c r="C11" s="44">
        <v>112.79</v>
      </c>
      <c r="D11" s="45">
        <f t="shared" si="1"/>
        <v>135.348</v>
      </c>
      <c r="E11" s="54"/>
    </row>
    <row r="12" spans="1:5" s="52" customFormat="1" ht="15">
      <c r="A12" s="48">
        <f t="shared" si="0"/>
        <v>8</v>
      </c>
      <c r="B12" s="13" t="s">
        <v>19</v>
      </c>
      <c r="C12" s="44">
        <v>198.87</v>
      </c>
      <c r="D12" s="45">
        <f t="shared" si="1"/>
        <v>238.644</v>
      </c>
      <c r="E12" s="54"/>
    </row>
    <row r="13" spans="1:5" s="52" customFormat="1" ht="15">
      <c r="A13" s="48">
        <f t="shared" si="0"/>
        <v>9</v>
      </c>
      <c r="B13" s="13" t="s">
        <v>43</v>
      </c>
      <c r="C13" s="44">
        <v>13.1667</v>
      </c>
      <c r="D13" s="45">
        <f t="shared" si="1"/>
        <v>15.80004</v>
      </c>
      <c r="E13" s="54"/>
    </row>
    <row r="14" spans="1:5" s="52" customFormat="1" ht="15">
      <c r="A14" s="48">
        <f t="shared" si="0"/>
        <v>10</v>
      </c>
      <c r="B14" s="13" t="s">
        <v>44</v>
      </c>
      <c r="C14" s="44">
        <v>17.3417</v>
      </c>
      <c r="D14" s="45">
        <f t="shared" si="1"/>
        <v>20.810039999999997</v>
      </c>
      <c r="E14" s="54"/>
    </row>
    <row r="15" spans="1:5" s="52" customFormat="1" ht="15">
      <c r="A15" s="48">
        <f t="shared" si="0"/>
        <v>11</v>
      </c>
      <c r="B15" s="13" t="s">
        <v>20</v>
      </c>
      <c r="C15" s="44">
        <f>D15/1.2</f>
        <v>740.6916666666667</v>
      </c>
      <c r="D15" s="45">
        <v>888.83</v>
      </c>
      <c r="E15" s="54"/>
    </row>
    <row r="16" spans="1:5" s="52" customFormat="1" ht="15">
      <c r="A16" s="48">
        <f t="shared" si="0"/>
        <v>12</v>
      </c>
      <c r="B16" s="13" t="s">
        <v>22</v>
      </c>
      <c r="C16" s="44">
        <v>157.72</v>
      </c>
      <c r="D16" s="45">
        <f t="shared" si="1"/>
        <v>189.26399999999998</v>
      </c>
      <c r="E16" s="54"/>
    </row>
    <row r="17" spans="1:5" s="52" customFormat="1" ht="15">
      <c r="A17" s="48">
        <f t="shared" si="0"/>
        <v>13</v>
      </c>
      <c r="B17" s="13" t="s">
        <v>21</v>
      </c>
      <c r="C17" s="44">
        <v>105.29</v>
      </c>
      <c r="D17" s="45">
        <f t="shared" si="1"/>
        <v>126.348</v>
      </c>
      <c r="E17" s="42"/>
    </row>
    <row r="18" spans="1:5" s="52" customFormat="1" ht="15">
      <c r="A18" s="48">
        <f t="shared" si="0"/>
        <v>14</v>
      </c>
      <c r="B18" s="13" t="s">
        <v>23</v>
      </c>
      <c r="C18" s="44">
        <v>550.21</v>
      </c>
      <c r="D18" s="45">
        <f t="shared" si="1"/>
        <v>660.2520000000001</v>
      </c>
      <c r="E18" s="54"/>
    </row>
    <row r="19" spans="1:5" s="52" customFormat="1" ht="15">
      <c r="A19" s="48">
        <f t="shared" si="0"/>
        <v>15</v>
      </c>
      <c r="B19" s="13" t="s">
        <v>24</v>
      </c>
      <c r="C19" s="44">
        <v>462.96</v>
      </c>
      <c r="D19" s="45">
        <f t="shared" si="1"/>
        <v>555.5519999999999</v>
      </c>
      <c r="E19" s="54"/>
    </row>
    <row r="20" spans="1:5" s="52" customFormat="1" ht="15">
      <c r="A20" s="48">
        <f t="shared" si="0"/>
        <v>16</v>
      </c>
      <c r="B20" s="13" t="s">
        <v>26</v>
      </c>
      <c r="C20" s="44">
        <v>189.52</v>
      </c>
      <c r="D20" s="45">
        <f t="shared" si="1"/>
        <v>227.424</v>
      </c>
      <c r="E20" s="54"/>
    </row>
    <row r="21" spans="1:5" s="52" customFormat="1" ht="15">
      <c r="A21" s="48">
        <f t="shared" si="0"/>
        <v>17</v>
      </c>
      <c r="B21" s="13" t="s">
        <v>25</v>
      </c>
      <c r="C21" s="44">
        <v>114</v>
      </c>
      <c r="D21" s="45">
        <f t="shared" si="1"/>
        <v>136.79999999999998</v>
      </c>
      <c r="E21" s="54"/>
    </row>
    <row r="22" spans="1:5" s="52" customFormat="1" ht="15">
      <c r="A22" s="48">
        <f t="shared" si="0"/>
        <v>18</v>
      </c>
      <c r="B22" s="13" t="s">
        <v>45</v>
      </c>
      <c r="C22" s="44">
        <v>24.9417</v>
      </c>
      <c r="D22" s="45">
        <f t="shared" si="1"/>
        <v>29.930039999999998</v>
      </c>
      <c r="E22" s="54"/>
    </row>
    <row r="23" spans="1:5" s="52" customFormat="1" ht="15">
      <c r="A23" s="48">
        <f t="shared" si="0"/>
        <v>19</v>
      </c>
      <c r="B23" s="13" t="s">
        <v>46</v>
      </c>
      <c r="C23" s="44">
        <v>51.68</v>
      </c>
      <c r="D23" s="45">
        <f t="shared" si="1"/>
        <v>62.016</v>
      </c>
      <c r="E23" s="54"/>
    </row>
    <row r="24" spans="1:5" s="52" customFormat="1" ht="15">
      <c r="A24" s="48">
        <f t="shared" si="0"/>
        <v>20</v>
      </c>
      <c r="B24" s="13" t="s">
        <v>47</v>
      </c>
      <c r="C24" s="44">
        <v>13.4583</v>
      </c>
      <c r="D24" s="45">
        <f t="shared" si="1"/>
        <v>16.14996</v>
      </c>
      <c r="E24" s="54"/>
    </row>
    <row r="25" spans="1:5" s="52" customFormat="1" ht="15">
      <c r="A25" s="48">
        <f t="shared" si="0"/>
        <v>21</v>
      </c>
      <c r="B25" s="13" t="s">
        <v>48</v>
      </c>
      <c r="C25" s="44">
        <v>9.2</v>
      </c>
      <c r="D25" s="45">
        <f t="shared" si="1"/>
        <v>11.04</v>
      </c>
      <c r="E25" s="54"/>
    </row>
    <row r="26" spans="1:5" s="52" customFormat="1" ht="15">
      <c r="A26" s="48">
        <f t="shared" si="0"/>
        <v>22</v>
      </c>
      <c r="B26" s="13" t="s">
        <v>27</v>
      </c>
      <c r="C26" s="44">
        <v>207.57</v>
      </c>
      <c r="D26" s="45">
        <f t="shared" si="1"/>
        <v>249.08399999999997</v>
      </c>
      <c r="E26" s="54"/>
    </row>
    <row r="27" spans="1:5" s="52" customFormat="1" ht="15">
      <c r="A27" s="48">
        <f t="shared" si="0"/>
        <v>23</v>
      </c>
      <c r="B27" s="13" t="s">
        <v>49</v>
      </c>
      <c r="C27" s="44">
        <v>76.7583</v>
      </c>
      <c r="D27" s="45">
        <f t="shared" si="1"/>
        <v>92.10996</v>
      </c>
      <c r="E27" s="54"/>
    </row>
    <row r="28" spans="1:5" s="52" customFormat="1" ht="15">
      <c r="A28" s="48">
        <f t="shared" si="0"/>
        <v>24</v>
      </c>
      <c r="B28" s="13"/>
      <c r="C28" s="44">
        <f>D28/1.2</f>
        <v>0</v>
      </c>
      <c r="D28" s="45"/>
      <c r="E28" s="54"/>
    </row>
    <row r="29" spans="1:5" s="52" customFormat="1" ht="15">
      <c r="A29" s="48">
        <f t="shared" si="0"/>
        <v>25</v>
      </c>
      <c r="B29" s="13" t="s">
        <v>50</v>
      </c>
      <c r="C29" s="44">
        <v>23.85</v>
      </c>
      <c r="D29" s="45">
        <f t="shared" si="1"/>
        <v>28.62</v>
      </c>
      <c r="E29" s="54"/>
    </row>
    <row r="30" spans="1:5" s="52" customFormat="1" ht="15">
      <c r="A30" s="48">
        <f t="shared" si="0"/>
        <v>26</v>
      </c>
      <c r="B30" s="13" t="s">
        <v>28</v>
      </c>
      <c r="C30" s="44">
        <v>396.47</v>
      </c>
      <c r="D30" s="45">
        <f t="shared" si="1"/>
        <v>475.764</v>
      </c>
      <c r="E30" s="54"/>
    </row>
    <row r="31" spans="1:5" s="52" customFormat="1" ht="15">
      <c r="A31" s="48">
        <f t="shared" si="0"/>
        <v>27</v>
      </c>
      <c r="B31" s="42" t="s">
        <v>51</v>
      </c>
      <c r="C31" s="45">
        <v>76.0167</v>
      </c>
      <c r="D31" s="45">
        <f t="shared" si="1"/>
        <v>91.22004</v>
      </c>
      <c r="E31" s="54"/>
    </row>
    <row r="32" spans="1:5" s="52" customFormat="1" ht="15">
      <c r="A32" s="48">
        <f t="shared" si="0"/>
        <v>28</v>
      </c>
      <c r="B32" s="42" t="s">
        <v>68</v>
      </c>
      <c r="C32" s="45">
        <v>29.18</v>
      </c>
      <c r="D32" s="45">
        <f t="shared" si="1"/>
        <v>35.016</v>
      </c>
      <c r="E32" s="54"/>
    </row>
    <row r="33" spans="1:5" s="52" customFormat="1" ht="15">
      <c r="A33" s="48">
        <f t="shared" si="0"/>
        <v>29</v>
      </c>
      <c r="B33" s="42" t="s">
        <v>69</v>
      </c>
      <c r="C33" s="45">
        <v>418.12</v>
      </c>
      <c r="D33" s="45">
        <f t="shared" si="1"/>
        <v>501.74399999999997</v>
      </c>
      <c r="E33" s="54"/>
    </row>
    <row r="34" spans="1:5" s="52" customFormat="1" ht="15">
      <c r="A34" s="48">
        <f t="shared" si="0"/>
        <v>30</v>
      </c>
      <c r="B34" s="42" t="s">
        <v>70</v>
      </c>
      <c r="C34" s="45">
        <v>11.94</v>
      </c>
      <c r="D34" s="45">
        <f t="shared" si="1"/>
        <v>14.328</v>
      </c>
      <c r="E34" s="54"/>
    </row>
    <row r="35" spans="1:5" s="52" customFormat="1" ht="15">
      <c r="A35" s="48">
        <f t="shared" si="0"/>
        <v>31</v>
      </c>
      <c r="B35" s="42" t="s">
        <v>71</v>
      </c>
      <c r="C35" s="45">
        <v>186.13</v>
      </c>
      <c r="D35" s="45">
        <f t="shared" si="1"/>
        <v>223.356</v>
      </c>
      <c r="E35" s="54"/>
    </row>
    <row r="36" spans="1:5" s="52" customFormat="1" ht="15">
      <c r="A36" s="48">
        <f t="shared" si="0"/>
        <v>32</v>
      </c>
      <c r="B36" s="42" t="s">
        <v>72</v>
      </c>
      <c r="C36" s="45">
        <v>507.03</v>
      </c>
      <c r="D36" s="45">
        <f t="shared" si="1"/>
        <v>608.4359999999999</v>
      </c>
      <c r="E36" s="54"/>
    </row>
    <row r="37" spans="1:5" s="52" customFormat="1" ht="15">
      <c r="A37" s="48">
        <f t="shared" si="0"/>
        <v>33</v>
      </c>
      <c r="B37" s="42" t="s">
        <v>105</v>
      </c>
      <c r="C37" s="45">
        <f>D37/1.2</f>
        <v>394.3666666666667</v>
      </c>
      <c r="D37" s="45">
        <v>473.24</v>
      </c>
      <c r="E37" s="54"/>
    </row>
    <row r="38" spans="1:5" s="52" customFormat="1" ht="15">
      <c r="A38" s="48">
        <f t="shared" si="0"/>
        <v>34</v>
      </c>
      <c r="B38" s="42" t="s">
        <v>106</v>
      </c>
      <c r="C38" s="45">
        <f>D38/1.2</f>
        <v>186.13333333333335</v>
      </c>
      <c r="D38" s="45">
        <v>223.36</v>
      </c>
      <c r="E38" s="54"/>
    </row>
    <row r="39" spans="1:5" s="52" customFormat="1" ht="15">
      <c r="A39" s="48">
        <f t="shared" si="0"/>
        <v>35</v>
      </c>
      <c r="B39" s="42" t="s">
        <v>107</v>
      </c>
      <c r="C39" s="45">
        <f>D39/1.2</f>
        <v>507.0333333333334</v>
      </c>
      <c r="D39" s="45">
        <v>608.44</v>
      </c>
      <c r="E39" s="54"/>
    </row>
    <row r="40" spans="1:5" s="52" customFormat="1" ht="15">
      <c r="A40" s="48"/>
      <c r="B40" s="42" t="s">
        <v>192</v>
      </c>
      <c r="C40" s="45">
        <f>D40/1.2</f>
        <v>1321.7</v>
      </c>
      <c r="D40" s="45">
        <v>1586.04</v>
      </c>
      <c r="E40" s="54"/>
    </row>
    <row r="41" spans="1:5" s="52" customFormat="1" ht="15">
      <c r="A41" s="48">
        <f>A39+1</f>
        <v>36</v>
      </c>
      <c r="B41" s="42" t="s">
        <v>73</v>
      </c>
      <c r="C41" s="45">
        <v>762.84</v>
      </c>
      <c r="D41" s="45">
        <f t="shared" si="1"/>
        <v>915.408</v>
      </c>
      <c r="E41" s="54"/>
    </row>
    <row r="42" spans="1:5" s="52" customFormat="1" ht="15">
      <c r="A42" s="48">
        <f t="shared" si="0"/>
        <v>37</v>
      </c>
      <c r="B42" s="42" t="s">
        <v>74</v>
      </c>
      <c r="C42" s="45">
        <v>33.1</v>
      </c>
      <c r="D42" s="45">
        <f t="shared" si="1"/>
        <v>39.72</v>
      </c>
      <c r="E42" s="54"/>
    </row>
    <row r="43" spans="1:5" s="52" customFormat="1" ht="15">
      <c r="A43" s="48">
        <f t="shared" si="0"/>
        <v>38</v>
      </c>
      <c r="B43" s="42" t="s">
        <v>75</v>
      </c>
      <c r="C43" s="45">
        <v>214.04</v>
      </c>
      <c r="D43" s="45">
        <f t="shared" si="1"/>
        <v>256.84799999999996</v>
      </c>
      <c r="E43" s="54"/>
    </row>
    <row r="44" spans="1:5" s="52" customFormat="1" ht="15">
      <c r="A44" s="48">
        <f t="shared" si="0"/>
        <v>39</v>
      </c>
      <c r="B44" s="42" t="s">
        <v>76</v>
      </c>
      <c r="C44" s="45">
        <v>92</v>
      </c>
      <c r="D44" s="45">
        <f t="shared" si="1"/>
        <v>110.39999999999999</v>
      </c>
      <c r="E44" s="54"/>
    </row>
    <row r="45" spans="1:5" s="52" customFormat="1" ht="15">
      <c r="A45" s="48">
        <f t="shared" si="0"/>
        <v>40</v>
      </c>
      <c r="B45" s="42" t="s">
        <v>77</v>
      </c>
      <c r="C45" s="45">
        <v>16.96</v>
      </c>
      <c r="D45" s="45">
        <f t="shared" si="1"/>
        <v>20.352</v>
      </c>
      <c r="E45" s="54"/>
    </row>
    <row r="46" spans="1:5" s="52" customFormat="1" ht="15">
      <c r="A46" s="48">
        <f t="shared" si="0"/>
        <v>41</v>
      </c>
      <c r="B46" s="42" t="s">
        <v>78</v>
      </c>
      <c r="C46" s="45">
        <v>525.68</v>
      </c>
      <c r="D46" s="45">
        <f t="shared" si="1"/>
        <v>630.8159999999999</v>
      </c>
      <c r="E46" s="54"/>
    </row>
    <row r="47" spans="1:5" s="52" customFormat="1" ht="15">
      <c r="A47" s="48">
        <f t="shared" si="0"/>
        <v>42</v>
      </c>
      <c r="B47" s="42" t="s">
        <v>79</v>
      </c>
      <c r="C47" s="45">
        <v>9.02</v>
      </c>
      <c r="D47" s="45">
        <f t="shared" si="1"/>
        <v>10.824</v>
      </c>
      <c r="E47" s="54"/>
    </row>
    <row r="48" spans="1:5" s="52" customFormat="1" ht="15">
      <c r="A48" s="48">
        <f t="shared" si="0"/>
        <v>43</v>
      </c>
      <c r="B48" s="42" t="s">
        <v>80</v>
      </c>
      <c r="C48" s="45">
        <v>14.34</v>
      </c>
      <c r="D48" s="45">
        <f t="shared" si="1"/>
        <v>17.208</v>
      </c>
      <c r="E48" s="54"/>
    </row>
    <row r="49" spans="1:5" s="52" customFormat="1" ht="15">
      <c r="A49" s="48">
        <f t="shared" si="0"/>
        <v>44</v>
      </c>
      <c r="B49" s="42" t="s">
        <v>81</v>
      </c>
      <c r="C49" s="45">
        <v>12.66</v>
      </c>
      <c r="D49" s="45">
        <f t="shared" si="1"/>
        <v>15.192</v>
      </c>
      <c r="E49" s="54"/>
    </row>
    <row r="50" spans="1:5" s="52" customFormat="1" ht="15">
      <c r="A50" s="48">
        <f t="shared" si="0"/>
        <v>45</v>
      </c>
      <c r="B50" s="42" t="s">
        <v>82</v>
      </c>
      <c r="C50" s="45">
        <v>7.44</v>
      </c>
      <c r="D50" s="45">
        <f t="shared" si="1"/>
        <v>8.928</v>
      </c>
      <c r="E50" s="54"/>
    </row>
    <row r="51" spans="1:5" s="52" customFormat="1" ht="15">
      <c r="A51" s="48">
        <f t="shared" si="0"/>
        <v>46</v>
      </c>
      <c r="B51" s="42" t="s">
        <v>83</v>
      </c>
      <c r="C51" s="45">
        <v>103.1</v>
      </c>
      <c r="D51" s="45">
        <f t="shared" si="1"/>
        <v>123.71999999999998</v>
      </c>
      <c r="E51" s="54"/>
    </row>
    <row r="52" spans="1:8" s="52" customFormat="1" ht="15">
      <c r="A52" s="48">
        <f t="shared" si="0"/>
        <v>47</v>
      </c>
      <c r="B52" s="42" t="s">
        <v>84</v>
      </c>
      <c r="C52" s="45">
        <v>1067.09</v>
      </c>
      <c r="D52" s="45">
        <f t="shared" si="1"/>
        <v>1280.5079999999998</v>
      </c>
      <c r="E52" s="54"/>
      <c r="H52" s="55"/>
    </row>
    <row r="53" spans="1:8" s="52" customFormat="1" ht="15">
      <c r="A53" s="48">
        <f t="shared" si="0"/>
        <v>48</v>
      </c>
      <c r="B53" s="42" t="s">
        <v>85</v>
      </c>
      <c r="C53" s="45">
        <v>20.59</v>
      </c>
      <c r="D53" s="45">
        <f t="shared" si="1"/>
        <v>24.708</v>
      </c>
      <c r="E53" s="54"/>
      <c r="G53" s="56"/>
      <c r="H53" s="57"/>
    </row>
    <row r="54" spans="1:8" s="52" customFormat="1" ht="15">
      <c r="A54" s="48">
        <f t="shared" si="0"/>
        <v>49</v>
      </c>
      <c r="B54" s="42" t="s">
        <v>86</v>
      </c>
      <c r="C54" s="45">
        <v>330.14</v>
      </c>
      <c r="D54" s="45">
        <f t="shared" si="1"/>
        <v>396.16799999999995</v>
      </c>
      <c r="E54" s="54"/>
      <c r="G54" s="56"/>
      <c r="H54" s="57"/>
    </row>
    <row r="55" spans="1:8" s="52" customFormat="1" ht="15">
      <c r="A55" s="48">
        <f t="shared" si="0"/>
        <v>50</v>
      </c>
      <c r="B55" s="13" t="s">
        <v>87</v>
      </c>
      <c r="C55" s="45">
        <v>137.57</v>
      </c>
      <c r="D55" s="45">
        <f t="shared" si="1"/>
        <v>165.08399999999997</v>
      </c>
      <c r="E55" s="54"/>
      <c r="G55" s="56"/>
      <c r="H55" s="57"/>
    </row>
    <row r="56" spans="1:8" s="52" customFormat="1" ht="15">
      <c r="A56" s="48">
        <f t="shared" si="0"/>
        <v>51</v>
      </c>
      <c r="B56" s="42" t="s">
        <v>88</v>
      </c>
      <c r="C56" s="45">
        <v>46.29</v>
      </c>
      <c r="D56" s="45">
        <f t="shared" si="1"/>
        <v>55.547999999999995</v>
      </c>
      <c r="E56" s="54"/>
      <c r="G56" s="56"/>
      <c r="H56" s="57"/>
    </row>
    <row r="57" spans="1:8" s="52" customFormat="1" ht="15">
      <c r="A57" s="48">
        <f t="shared" si="0"/>
        <v>52</v>
      </c>
      <c r="B57" s="13" t="s">
        <v>89</v>
      </c>
      <c r="C57" s="45">
        <v>22.93</v>
      </c>
      <c r="D57" s="45">
        <f t="shared" si="1"/>
        <v>27.516</v>
      </c>
      <c r="E57" s="54"/>
      <c r="G57" s="56"/>
      <c r="H57" s="57"/>
    </row>
    <row r="58" spans="1:8" s="52" customFormat="1" ht="15">
      <c r="A58" s="48">
        <f t="shared" si="0"/>
        <v>53</v>
      </c>
      <c r="B58" s="42" t="s">
        <v>90</v>
      </c>
      <c r="C58" s="45">
        <v>51.91</v>
      </c>
      <c r="D58" s="45">
        <f t="shared" si="1"/>
        <v>62.291999999999994</v>
      </c>
      <c r="E58" s="54"/>
      <c r="G58" s="56"/>
      <c r="H58" s="57"/>
    </row>
    <row r="59" spans="1:8" s="52" customFormat="1" ht="15">
      <c r="A59" s="48">
        <f t="shared" si="0"/>
        <v>54</v>
      </c>
      <c r="B59" s="42" t="s">
        <v>91</v>
      </c>
      <c r="C59" s="45">
        <v>10.1</v>
      </c>
      <c r="D59" s="45">
        <f t="shared" si="1"/>
        <v>12.12</v>
      </c>
      <c r="E59" s="54"/>
      <c r="G59" s="56"/>
      <c r="H59" s="57"/>
    </row>
    <row r="60" spans="1:8" s="52" customFormat="1" ht="15">
      <c r="A60" s="48">
        <f t="shared" si="0"/>
        <v>55</v>
      </c>
      <c r="B60" s="42" t="s">
        <v>92</v>
      </c>
      <c r="C60" s="45">
        <v>368.81</v>
      </c>
      <c r="D60" s="45">
        <f t="shared" si="1"/>
        <v>442.572</v>
      </c>
      <c r="E60" s="54"/>
      <c r="G60" s="56"/>
      <c r="H60" s="57"/>
    </row>
    <row r="61" spans="1:8" s="52" customFormat="1" ht="15">
      <c r="A61" s="48">
        <f t="shared" si="0"/>
        <v>56</v>
      </c>
      <c r="B61" s="13" t="s">
        <v>93</v>
      </c>
      <c r="C61" s="45">
        <v>123.19</v>
      </c>
      <c r="D61" s="45">
        <f t="shared" si="1"/>
        <v>147.828</v>
      </c>
      <c r="E61" s="54"/>
      <c r="G61" s="56"/>
      <c r="H61" s="57"/>
    </row>
    <row r="62" spans="1:8" s="52" customFormat="1" ht="15">
      <c r="A62" s="48">
        <f t="shared" si="0"/>
        <v>57</v>
      </c>
      <c r="B62" s="13" t="s">
        <v>94</v>
      </c>
      <c r="C62" s="45">
        <v>416.13</v>
      </c>
      <c r="D62" s="45">
        <f t="shared" si="1"/>
        <v>499.356</v>
      </c>
      <c r="E62" s="54"/>
      <c r="G62" s="56"/>
      <c r="H62" s="57"/>
    </row>
    <row r="63" spans="1:8" s="52" customFormat="1" ht="15">
      <c r="A63" s="48">
        <f t="shared" si="0"/>
        <v>58</v>
      </c>
      <c r="B63" s="13"/>
      <c r="C63" s="45">
        <f>D63/1.2</f>
        <v>0</v>
      </c>
      <c r="D63" s="45"/>
      <c r="E63" s="54"/>
      <c r="G63" s="56"/>
      <c r="H63" s="57"/>
    </row>
    <row r="64" spans="1:8" s="52" customFormat="1" ht="15">
      <c r="A64" s="48">
        <f t="shared" si="0"/>
        <v>59</v>
      </c>
      <c r="B64" s="13" t="s">
        <v>95</v>
      </c>
      <c r="C64" s="45">
        <v>208.34</v>
      </c>
      <c r="D64" s="45">
        <f t="shared" si="1"/>
        <v>250.00799999999998</v>
      </c>
      <c r="E64" s="54"/>
      <c r="G64" s="56"/>
      <c r="H64" s="57"/>
    </row>
    <row r="65" spans="1:8" s="52" customFormat="1" ht="15">
      <c r="A65" s="48">
        <f t="shared" si="0"/>
        <v>60</v>
      </c>
      <c r="B65" s="13" t="s">
        <v>96</v>
      </c>
      <c r="C65" s="45">
        <v>57.16</v>
      </c>
      <c r="D65" s="45">
        <f t="shared" si="1"/>
        <v>68.592</v>
      </c>
      <c r="E65" s="54"/>
      <c r="G65" s="56"/>
      <c r="H65" s="57"/>
    </row>
    <row r="66" spans="1:8" s="52" customFormat="1" ht="15">
      <c r="A66" s="48">
        <f t="shared" si="0"/>
        <v>61</v>
      </c>
      <c r="B66" s="13" t="s">
        <v>97</v>
      </c>
      <c r="C66" s="45">
        <v>24.46</v>
      </c>
      <c r="D66" s="45">
        <f t="shared" si="1"/>
        <v>29.352</v>
      </c>
      <c r="E66" s="54"/>
      <c r="G66" s="56"/>
      <c r="H66" s="57"/>
    </row>
    <row r="67" spans="1:8" s="52" customFormat="1" ht="15">
      <c r="A67" s="48">
        <f t="shared" si="0"/>
        <v>62</v>
      </c>
      <c r="B67" s="13" t="s">
        <v>98</v>
      </c>
      <c r="C67" s="45">
        <v>304.87</v>
      </c>
      <c r="D67" s="45">
        <f t="shared" si="1"/>
        <v>365.844</v>
      </c>
      <c r="E67" s="54"/>
      <c r="G67" s="56"/>
      <c r="H67" s="57"/>
    </row>
    <row r="68" spans="1:8" s="52" customFormat="1" ht="15">
      <c r="A68" s="48">
        <f t="shared" si="0"/>
        <v>63</v>
      </c>
      <c r="B68" s="13" t="s">
        <v>99</v>
      </c>
      <c r="C68" s="45">
        <v>846.51</v>
      </c>
      <c r="D68" s="45">
        <f t="shared" si="1"/>
        <v>1015.8119999999999</v>
      </c>
      <c r="E68" s="54"/>
      <c r="G68" s="56"/>
      <c r="H68" s="57"/>
    </row>
    <row r="69" spans="1:8" s="52" customFormat="1" ht="15">
      <c r="A69" s="48">
        <f t="shared" si="0"/>
        <v>64</v>
      </c>
      <c r="B69" s="58"/>
      <c r="C69" s="45">
        <f>D69/1.2</f>
        <v>0</v>
      </c>
      <c r="D69" s="45">
        <v>0</v>
      </c>
      <c r="E69" s="54"/>
      <c r="G69" s="56"/>
      <c r="H69" s="57"/>
    </row>
    <row r="70" spans="1:8" s="52" customFormat="1" ht="15">
      <c r="A70" s="48">
        <f t="shared" si="0"/>
        <v>65</v>
      </c>
      <c r="B70" s="42" t="s">
        <v>100</v>
      </c>
      <c r="C70" s="45">
        <v>275.27</v>
      </c>
      <c r="D70" s="45">
        <f t="shared" si="1"/>
        <v>330.32399999999996</v>
      </c>
      <c r="E70" s="54"/>
      <c r="G70" s="56"/>
      <c r="H70" s="57"/>
    </row>
    <row r="71" spans="1:8" s="52" customFormat="1" ht="15">
      <c r="A71" s="48">
        <f t="shared" si="0"/>
        <v>66</v>
      </c>
      <c r="B71" s="42" t="s">
        <v>65</v>
      </c>
      <c r="C71" s="45">
        <v>4.66</v>
      </c>
      <c r="D71" s="45">
        <f t="shared" si="1"/>
        <v>5.592</v>
      </c>
      <c r="E71" s="54"/>
      <c r="G71" s="56"/>
      <c r="H71" s="57"/>
    </row>
    <row r="72" spans="1:8" s="52" customFormat="1" ht="15">
      <c r="A72" s="48">
        <f aca="true" t="shared" si="2" ref="A72:A86">A71+1</f>
        <v>67</v>
      </c>
      <c r="B72" s="42" t="s">
        <v>102</v>
      </c>
      <c r="C72" s="45">
        <v>365.93</v>
      </c>
      <c r="D72" s="45">
        <f t="shared" si="1"/>
        <v>439.116</v>
      </c>
      <c r="E72" s="54"/>
      <c r="G72" s="56"/>
      <c r="H72" s="57"/>
    </row>
    <row r="73" spans="1:8" s="52" customFormat="1" ht="15">
      <c r="A73" s="48">
        <f t="shared" si="2"/>
        <v>68</v>
      </c>
      <c r="B73" s="42" t="s">
        <v>103</v>
      </c>
      <c r="C73" s="45">
        <v>639.21</v>
      </c>
      <c r="D73" s="45">
        <f t="shared" si="1"/>
        <v>767.052</v>
      </c>
      <c r="E73" s="54"/>
      <c r="G73" s="56"/>
      <c r="H73" s="57"/>
    </row>
    <row r="74" spans="1:8" s="52" customFormat="1" ht="15">
      <c r="A74" s="48">
        <f t="shared" si="2"/>
        <v>69</v>
      </c>
      <c r="B74" s="42" t="s">
        <v>101</v>
      </c>
      <c r="C74" s="45">
        <v>1165.6</v>
      </c>
      <c r="D74" s="45">
        <f t="shared" si="1"/>
        <v>1398.7199999999998</v>
      </c>
      <c r="E74" s="54"/>
      <c r="G74" s="56"/>
      <c r="H74" s="57"/>
    </row>
    <row r="75" spans="1:8" s="52" customFormat="1" ht="15">
      <c r="A75" s="48">
        <f t="shared" si="2"/>
        <v>70</v>
      </c>
      <c r="B75" s="46" t="s">
        <v>111</v>
      </c>
      <c r="C75" s="47">
        <f>D75/1.2</f>
        <v>50.84166666666667</v>
      </c>
      <c r="D75" s="47">
        <v>61.01</v>
      </c>
      <c r="E75" s="59"/>
      <c r="G75" s="56"/>
      <c r="H75" s="57"/>
    </row>
    <row r="76" spans="1:8" s="52" customFormat="1" ht="15">
      <c r="A76" s="48">
        <f t="shared" si="2"/>
        <v>71</v>
      </c>
      <c r="B76" s="46" t="s">
        <v>108</v>
      </c>
      <c r="C76" s="47">
        <f>D76/1.2</f>
        <v>137.5</v>
      </c>
      <c r="D76" s="47">
        <v>165</v>
      </c>
      <c r="E76" s="59"/>
      <c r="G76" s="56"/>
      <c r="H76" s="57"/>
    </row>
    <row r="77" spans="1:8" s="52" customFormat="1" ht="15">
      <c r="A77" s="48">
        <f t="shared" si="2"/>
        <v>72</v>
      </c>
      <c r="B77" s="46" t="s">
        <v>109</v>
      </c>
      <c r="C77" s="47">
        <f>D77/1.2</f>
        <v>194.05833333333334</v>
      </c>
      <c r="D77" s="47">
        <v>232.87</v>
      </c>
      <c r="E77" s="59"/>
      <c r="G77" s="56"/>
      <c r="H77" s="57"/>
    </row>
    <row r="78" spans="1:8" s="52" customFormat="1" ht="15">
      <c r="A78" s="48">
        <f t="shared" si="2"/>
        <v>73</v>
      </c>
      <c r="B78" s="46" t="s">
        <v>104</v>
      </c>
      <c r="C78" s="47">
        <v>924.99</v>
      </c>
      <c r="D78" s="47">
        <f t="shared" si="1"/>
        <v>1109.988</v>
      </c>
      <c r="E78" s="59"/>
      <c r="G78" s="56"/>
      <c r="H78" s="57"/>
    </row>
    <row r="79" spans="1:8" s="52" customFormat="1" ht="15">
      <c r="A79" s="48">
        <f t="shared" si="2"/>
        <v>74</v>
      </c>
      <c r="B79" s="46" t="s">
        <v>110</v>
      </c>
      <c r="C79" s="47">
        <f aca="true" t="shared" si="3" ref="C79:C137">D79/1.2</f>
        <v>451.1000000000001</v>
      </c>
      <c r="D79" s="47">
        <v>541.32</v>
      </c>
      <c r="E79" s="59"/>
      <c r="G79" s="56"/>
      <c r="H79" s="57"/>
    </row>
    <row r="80" spans="1:8" s="52" customFormat="1" ht="15">
      <c r="A80" s="48">
        <f t="shared" si="2"/>
        <v>75</v>
      </c>
      <c r="B80" s="46" t="s">
        <v>112</v>
      </c>
      <c r="C80" s="47">
        <f t="shared" si="3"/>
        <v>872.4083333333334</v>
      </c>
      <c r="D80" s="47">
        <v>1046.89</v>
      </c>
      <c r="E80" s="59"/>
      <c r="G80" s="56"/>
      <c r="H80" s="57"/>
    </row>
    <row r="81" spans="1:8" s="52" customFormat="1" ht="15">
      <c r="A81" s="48"/>
      <c r="B81" s="46" t="s">
        <v>193</v>
      </c>
      <c r="C81" s="47">
        <f t="shared" si="3"/>
        <v>775.7833333333334</v>
      </c>
      <c r="D81" s="47">
        <v>930.94</v>
      </c>
      <c r="E81" s="59"/>
      <c r="G81" s="56"/>
      <c r="H81" s="57"/>
    </row>
    <row r="82" spans="1:8" s="52" customFormat="1" ht="15">
      <c r="A82" s="48">
        <f>A80+1</f>
        <v>76</v>
      </c>
      <c r="B82" s="46" t="s">
        <v>113</v>
      </c>
      <c r="C82" s="47">
        <f t="shared" si="3"/>
        <v>23.108333333333334</v>
      </c>
      <c r="D82" s="47">
        <v>27.73</v>
      </c>
      <c r="E82" s="59"/>
      <c r="G82" s="56"/>
      <c r="H82" s="57"/>
    </row>
    <row r="83" spans="1:8" s="52" customFormat="1" ht="15">
      <c r="A83" s="48">
        <f t="shared" si="2"/>
        <v>77</v>
      </c>
      <c r="B83" s="46" t="s">
        <v>114</v>
      </c>
      <c r="C83" s="47">
        <f t="shared" si="3"/>
        <v>14.408333333333333</v>
      </c>
      <c r="D83" s="47">
        <v>17.29</v>
      </c>
      <c r="E83" s="59"/>
      <c r="G83" s="56"/>
      <c r="H83" s="57"/>
    </row>
    <row r="84" spans="1:8" s="52" customFormat="1" ht="15">
      <c r="A84" s="48">
        <f t="shared" si="2"/>
        <v>78</v>
      </c>
      <c r="B84" s="46" t="s">
        <v>115</v>
      </c>
      <c r="C84" s="47">
        <f t="shared" si="3"/>
        <v>525.4416666666667</v>
      </c>
      <c r="D84" s="47">
        <v>630.53</v>
      </c>
      <c r="E84" s="59"/>
      <c r="G84" s="56"/>
      <c r="H84" s="57"/>
    </row>
    <row r="85" spans="1:8" s="52" customFormat="1" ht="15">
      <c r="A85" s="48">
        <f t="shared" si="2"/>
        <v>79</v>
      </c>
      <c r="B85" s="46" t="s">
        <v>116</v>
      </c>
      <c r="C85" s="47">
        <f t="shared" si="3"/>
        <v>12.233333333333334</v>
      </c>
      <c r="D85" s="47">
        <v>14.68</v>
      </c>
      <c r="E85" s="59"/>
      <c r="G85" s="56"/>
      <c r="H85" s="57"/>
    </row>
    <row r="86" spans="1:8" s="52" customFormat="1" ht="15">
      <c r="A86" s="80">
        <f t="shared" si="2"/>
        <v>80</v>
      </c>
      <c r="B86" s="46" t="s">
        <v>117</v>
      </c>
      <c r="C86" s="47">
        <f t="shared" si="3"/>
        <v>574.9</v>
      </c>
      <c r="D86" s="47">
        <v>689.88</v>
      </c>
      <c r="E86" s="59"/>
      <c r="G86" s="56"/>
      <c r="H86" s="57"/>
    </row>
    <row r="87" spans="1:8" s="52" customFormat="1" ht="15">
      <c r="A87" s="80"/>
      <c r="B87" s="46" t="s">
        <v>194</v>
      </c>
      <c r="C87" s="47">
        <f t="shared" si="3"/>
        <v>252.55</v>
      </c>
      <c r="D87" s="47">
        <v>303.06</v>
      </c>
      <c r="E87" s="59"/>
      <c r="G87" s="56"/>
      <c r="H87" s="57"/>
    </row>
    <row r="88" spans="1:8" s="52" customFormat="1" ht="15">
      <c r="A88" s="80">
        <v>81</v>
      </c>
      <c r="B88" s="46" t="s">
        <v>118</v>
      </c>
      <c r="C88" s="47">
        <f t="shared" si="3"/>
        <v>142.8</v>
      </c>
      <c r="D88" s="47">
        <v>171.36</v>
      </c>
      <c r="E88" s="59"/>
      <c r="G88" s="56"/>
      <c r="H88" s="57"/>
    </row>
    <row r="89" spans="1:8" s="52" customFormat="1" ht="15">
      <c r="A89" s="80"/>
      <c r="B89" s="46" t="s">
        <v>195</v>
      </c>
      <c r="C89" s="47">
        <f t="shared" si="3"/>
        <v>280.98333333333335</v>
      </c>
      <c r="D89" s="47">
        <v>337.18</v>
      </c>
      <c r="E89" s="59"/>
      <c r="G89" s="56"/>
      <c r="H89" s="57"/>
    </row>
    <row r="90" spans="1:8" s="52" customFormat="1" ht="15">
      <c r="A90" s="80">
        <v>82</v>
      </c>
      <c r="B90" s="46" t="s">
        <v>124</v>
      </c>
      <c r="C90" s="47">
        <f t="shared" si="3"/>
        <v>524.8666666666667</v>
      </c>
      <c r="D90" s="47">
        <v>629.84</v>
      </c>
      <c r="E90" s="59"/>
      <c r="G90" s="56"/>
      <c r="H90" s="57"/>
    </row>
    <row r="91" spans="1:8" s="52" customFormat="1" ht="15">
      <c r="A91" s="80">
        <v>83</v>
      </c>
      <c r="B91" s="46" t="s">
        <v>126</v>
      </c>
      <c r="C91" s="47">
        <f t="shared" si="3"/>
        <v>11.65</v>
      </c>
      <c r="D91" s="47">
        <v>13.98</v>
      </c>
      <c r="E91" s="59"/>
      <c r="G91" s="56"/>
      <c r="H91" s="57"/>
    </row>
    <row r="92" spans="1:8" s="52" customFormat="1" ht="15">
      <c r="A92" s="80">
        <v>84</v>
      </c>
      <c r="B92" s="46" t="s">
        <v>125</v>
      </c>
      <c r="C92" s="47">
        <f t="shared" si="3"/>
        <v>23.75</v>
      </c>
      <c r="D92" s="47">
        <v>28.5</v>
      </c>
      <c r="E92" s="59"/>
      <c r="G92" s="56"/>
      <c r="H92" s="57"/>
    </row>
    <row r="93" spans="1:8" s="52" customFormat="1" ht="15">
      <c r="A93" s="80">
        <v>85</v>
      </c>
      <c r="B93" s="46" t="s">
        <v>127</v>
      </c>
      <c r="C93" s="47">
        <f t="shared" si="3"/>
        <v>101.36666666666667</v>
      </c>
      <c r="D93" s="47">
        <v>121.64</v>
      </c>
      <c r="E93" s="59"/>
      <c r="G93" s="56"/>
      <c r="H93" s="57"/>
    </row>
    <row r="94" spans="1:8" s="52" customFormat="1" ht="15">
      <c r="A94" s="80">
        <v>86</v>
      </c>
      <c r="B94" s="46" t="s">
        <v>128</v>
      </c>
      <c r="C94" s="47">
        <f t="shared" si="3"/>
        <v>38.49166666666667</v>
      </c>
      <c r="D94" s="47">
        <v>46.19</v>
      </c>
      <c r="E94" s="59"/>
      <c r="G94" s="56"/>
      <c r="H94" s="57"/>
    </row>
    <row r="95" spans="1:8" s="52" customFormat="1" ht="15">
      <c r="A95" s="81">
        <v>87</v>
      </c>
      <c r="B95" s="46" t="s">
        <v>129</v>
      </c>
      <c r="C95" s="47">
        <f t="shared" si="3"/>
        <v>303.33333333333337</v>
      </c>
      <c r="D95" s="47">
        <v>364</v>
      </c>
      <c r="E95" s="59"/>
      <c r="G95" s="56"/>
      <c r="H95" s="57"/>
    </row>
    <row r="96" spans="1:8" s="52" customFormat="1" ht="15">
      <c r="A96" s="81">
        <v>88</v>
      </c>
      <c r="B96" s="46" t="s">
        <v>130</v>
      </c>
      <c r="C96" s="47">
        <f t="shared" si="3"/>
        <v>748.4666666666667</v>
      </c>
      <c r="D96" s="47">
        <v>898.16</v>
      </c>
      <c r="E96" s="59"/>
      <c r="G96" s="56"/>
      <c r="H96" s="57"/>
    </row>
    <row r="97" spans="1:8" s="52" customFormat="1" ht="15">
      <c r="A97" s="81">
        <v>89</v>
      </c>
      <c r="B97" s="46" t="s">
        <v>131</v>
      </c>
      <c r="C97" s="47">
        <f t="shared" si="3"/>
        <v>420.31666666666666</v>
      </c>
      <c r="D97" s="47">
        <v>504.38</v>
      </c>
      <c r="E97" s="59"/>
      <c r="G97" s="56"/>
      <c r="H97" s="57"/>
    </row>
    <row r="98" spans="1:8" s="52" customFormat="1" ht="15">
      <c r="A98" s="81">
        <v>90</v>
      </c>
      <c r="B98" s="46" t="s">
        <v>136</v>
      </c>
      <c r="C98" s="47">
        <f t="shared" si="3"/>
        <v>14.483333333333333</v>
      </c>
      <c r="D98" s="47">
        <v>17.38</v>
      </c>
      <c r="E98" s="59"/>
      <c r="G98" s="56"/>
      <c r="H98" s="57"/>
    </row>
    <row r="99" spans="1:8" s="52" customFormat="1" ht="15">
      <c r="A99" s="81">
        <v>91</v>
      </c>
      <c r="B99" s="46" t="s">
        <v>149</v>
      </c>
      <c r="C99" s="47">
        <f t="shared" si="3"/>
        <v>190</v>
      </c>
      <c r="D99" s="47">
        <v>228</v>
      </c>
      <c r="E99" s="59"/>
      <c r="G99" s="56"/>
      <c r="H99" s="57"/>
    </row>
    <row r="100" spans="1:8" s="52" customFormat="1" ht="15">
      <c r="A100" s="81">
        <v>92</v>
      </c>
      <c r="B100" s="46" t="s">
        <v>137</v>
      </c>
      <c r="C100" s="47">
        <f t="shared" si="3"/>
        <v>191.10833333333335</v>
      </c>
      <c r="D100" s="47">
        <v>229.33</v>
      </c>
      <c r="E100" s="59"/>
      <c r="G100" s="56"/>
      <c r="H100" s="57"/>
    </row>
    <row r="101" spans="1:8" s="52" customFormat="1" ht="15">
      <c r="A101" s="81">
        <v>93</v>
      </c>
      <c r="B101" s="46" t="s">
        <v>138</v>
      </c>
      <c r="C101" s="47">
        <f t="shared" si="3"/>
        <v>712.1</v>
      </c>
      <c r="D101" s="47">
        <v>854.52</v>
      </c>
      <c r="E101" s="59"/>
      <c r="G101" s="56"/>
      <c r="H101" s="57"/>
    </row>
    <row r="102" spans="1:8" s="52" customFormat="1" ht="15">
      <c r="A102" s="81">
        <v>94</v>
      </c>
      <c r="B102" s="46" t="s">
        <v>139</v>
      </c>
      <c r="C102" s="47">
        <f t="shared" si="3"/>
        <v>214.81666666666666</v>
      </c>
      <c r="D102" s="47">
        <v>257.78</v>
      </c>
      <c r="E102" s="59"/>
      <c r="G102" s="56"/>
      <c r="H102" s="57"/>
    </row>
    <row r="103" spans="1:8" s="52" customFormat="1" ht="15">
      <c r="A103" s="81">
        <v>95</v>
      </c>
      <c r="B103" s="46" t="s">
        <v>144</v>
      </c>
      <c r="C103" s="47">
        <f t="shared" si="3"/>
        <v>4.266666666666667</v>
      </c>
      <c r="D103" s="47">
        <v>5.12</v>
      </c>
      <c r="E103" s="59"/>
      <c r="G103" s="56"/>
      <c r="H103" s="57"/>
    </row>
    <row r="104" spans="1:8" s="52" customFormat="1" ht="15">
      <c r="A104" s="81">
        <v>96</v>
      </c>
      <c r="B104" s="46" t="s">
        <v>145</v>
      </c>
      <c r="C104" s="47">
        <f t="shared" si="3"/>
        <v>53.28333333333333</v>
      </c>
      <c r="D104" s="47">
        <v>63.94</v>
      </c>
      <c r="E104" s="59"/>
      <c r="G104" s="56"/>
      <c r="H104" s="57"/>
    </row>
    <row r="105" spans="1:8" s="52" customFormat="1" ht="15">
      <c r="A105" s="81">
        <v>97</v>
      </c>
      <c r="B105" s="46" t="s">
        <v>146</v>
      </c>
      <c r="C105" s="47">
        <f t="shared" si="3"/>
        <v>346.2083333333333</v>
      </c>
      <c r="D105" s="47">
        <v>415.45</v>
      </c>
      <c r="E105" s="59"/>
      <c r="G105" s="56"/>
      <c r="H105" s="57"/>
    </row>
    <row r="106" spans="1:8" s="52" customFormat="1" ht="15">
      <c r="A106" s="81">
        <v>98</v>
      </c>
      <c r="B106" s="46" t="s">
        <v>151</v>
      </c>
      <c r="C106" s="47">
        <f t="shared" si="3"/>
        <v>51.69166666666667</v>
      </c>
      <c r="D106" s="47">
        <v>62.03</v>
      </c>
      <c r="E106" s="59"/>
      <c r="G106" s="56"/>
      <c r="H106" s="57"/>
    </row>
    <row r="107" spans="1:8" s="52" customFormat="1" ht="15">
      <c r="A107" s="81">
        <v>99</v>
      </c>
      <c r="B107" s="46" t="s">
        <v>154</v>
      </c>
      <c r="C107" s="47">
        <f t="shared" si="3"/>
        <v>257.28333333333336</v>
      </c>
      <c r="D107" s="47">
        <v>308.74</v>
      </c>
      <c r="E107" s="59"/>
      <c r="G107" s="56"/>
      <c r="H107" s="57"/>
    </row>
    <row r="108" spans="1:8" s="52" customFormat="1" ht="15">
      <c r="A108" s="81">
        <v>100</v>
      </c>
      <c r="B108" s="46" t="s">
        <v>155</v>
      </c>
      <c r="C108" s="47">
        <f t="shared" si="3"/>
        <v>628.4333333333334</v>
      </c>
      <c r="D108" s="47">
        <v>754.12</v>
      </c>
      <c r="E108" s="59"/>
      <c r="G108" s="56"/>
      <c r="H108" s="57"/>
    </row>
    <row r="109" spans="1:8" s="52" customFormat="1" ht="15">
      <c r="A109" s="81">
        <v>101</v>
      </c>
      <c r="B109" s="46" t="s">
        <v>156</v>
      </c>
      <c r="C109" s="47">
        <f t="shared" si="3"/>
        <v>44.65</v>
      </c>
      <c r="D109" s="47">
        <v>53.58</v>
      </c>
      <c r="E109" s="59"/>
      <c r="G109" s="56"/>
      <c r="H109" s="57"/>
    </row>
    <row r="110" spans="1:8" s="52" customFormat="1" ht="30.75">
      <c r="A110" s="81">
        <v>102</v>
      </c>
      <c r="B110" s="46" t="s">
        <v>160</v>
      </c>
      <c r="C110" s="47">
        <f t="shared" si="3"/>
        <v>267.28333333333336</v>
      </c>
      <c r="D110" s="47">
        <v>320.74</v>
      </c>
      <c r="E110" s="59" t="s">
        <v>161</v>
      </c>
      <c r="G110" s="56"/>
      <c r="H110" s="57"/>
    </row>
    <row r="111" spans="1:8" s="52" customFormat="1" ht="15">
      <c r="A111" s="81">
        <v>103</v>
      </c>
      <c r="B111" s="46" t="s">
        <v>157</v>
      </c>
      <c r="C111" s="47">
        <f t="shared" si="3"/>
        <v>22.891666666666666</v>
      </c>
      <c r="D111" s="47">
        <v>27.47</v>
      </c>
      <c r="E111" s="59"/>
      <c r="G111" s="56"/>
      <c r="H111" s="57"/>
    </row>
    <row r="112" spans="1:8" s="52" customFormat="1" ht="15">
      <c r="A112" s="81">
        <v>104</v>
      </c>
      <c r="B112" s="46" t="s">
        <v>158</v>
      </c>
      <c r="C112" s="47">
        <f t="shared" si="3"/>
        <v>773.0916666666667</v>
      </c>
      <c r="D112" s="47">
        <v>927.71</v>
      </c>
      <c r="E112" s="59"/>
      <c r="G112" s="56"/>
      <c r="H112" s="57"/>
    </row>
    <row r="113" spans="1:8" s="52" customFormat="1" ht="15">
      <c r="A113" s="81">
        <v>105</v>
      </c>
      <c r="B113" s="46" t="s">
        <v>159</v>
      </c>
      <c r="C113" s="47">
        <f t="shared" si="3"/>
        <v>286.3416666666667</v>
      </c>
      <c r="D113" s="47">
        <v>343.61</v>
      </c>
      <c r="E113" s="59"/>
      <c r="G113" s="56"/>
      <c r="H113" s="57"/>
    </row>
    <row r="114" spans="1:8" s="52" customFormat="1" ht="15">
      <c r="A114" s="81">
        <v>106</v>
      </c>
      <c r="B114" s="46" t="s">
        <v>163</v>
      </c>
      <c r="C114" s="47">
        <f t="shared" si="3"/>
        <v>16.616666666666667</v>
      </c>
      <c r="D114" s="47">
        <v>19.94</v>
      </c>
      <c r="E114" s="59"/>
      <c r="G114" s="56"/>
      <c r="H114" s="57"/>
    </row>
    <row r="115" spans="1:8" s="52" customFormat="1" ht="15">
      <c r="A115" s="81">
        <v>107</v>
      </c>
      <c r="B115" s="46" t="s">
        <v>166</v>
      </c>
      <c r="C115" s="47">
        <f t="shared" si="3"/>
        <v>167.70000000000002</v>
      </c>
      <c r="D115" s="47">
        <v>201.24</v>
      </c>
      <c r="E115" s="59"/>
      <c r="G115" s="56"/>
      <c r="H115" s="57"/>
    </row>
    <row r="116" spans="1:8" s="52" customFormat="1" ht="15">
      <c r="A116" s="81"/>
      <c r="B116" s="46" t="s">
        <v>196</v>
      </c>
      <c r="C116" s="47">
        <f t="shared" si="3"/>
        <v>379.10833333333335</v>
      </c>
      <c r="D116" s="47">
        <v>454.93</v>
      </c>
      <c r="E116" s="59"/>
      <c r="G116" s="56"/>
      <c r="H116" s="57"/>
    </row>
    <row r="117" spans="1:8" s="52" customFormat="1" ht="15">
      <c r="A117" s="81">
        <v>108</v>
      </c>
      <c r="B117" s="46" t="s">
        <v>167</v>
      </c>
      <c r="C117" s="47">
        <f t="shared" si="3"/>
        <v>1102.8666666666668</v>
      </c>
      <c r="D117" s="47">
        <v>1323.44</v>
      </c>
      <c r="E117" s="59"/>
      <c r="G117" s="56"/>
      <c r="H117" s="57"/>
    </row>
    <row r="118" spans="1:8" s="52" customFormat="1" ht="15">
      <c r="A118" s="81">
        <v>109</v>
      </c>
      <c r="B118" s="46" t="s">
        <v>168</v>
      </c>
      <c r="C118" s="47">
        <f t="shared" si="3"/>
        <v>47.18333333333333</v>
      </c>
      <c r="D118" s="47">
        <v>56.62</v>
      </c>
      <c r="E118" s="59"/>
      <c r="G118" s="56"/>
      <c r="H118" s="57"/>
    </row>
    <row r="119" spans="1:8" s="52" customFormat="1" ht="15">
      <c r="A119" s="81">
        <v>110</v>
      </c>
      <c r="B119" s="46" t="s">
        <v>174</v>
      </c>
      <c r="C119" s="47">
        <f t="shared" si="3"/>
        <v>722.7083333333334</v>
      </c>
      <c r="D119" s="47">
        <v>867.25</v>
      </c>
      <c r="E119" s="59"/>
      <c r="G119" s="56"/>
      <c r="H119" s="57"/>
    </row>
    <row r="120" spans="1:8" s="52" customFormat="1" ht="15">
      <c r="A120" s="81">
        <v>111</v>
      </c>
      <c r="B120" s="46" t="s">
        <v>175</v>
      </c>
      <c r="C120" s="47">
        <f t="shared" si="3"/>
        <v>888.9583333333334</v>
      </c>
      <c r="D120" s="47">
        <v>1066.75</v>
      </c>
      <c r="E120" s="59"/>
      <c r="G120" s="56"/>
      <c r="H120" s="57"/>
    </row>
    <row r="121" spans="1:8" s="52" customFormat="1" ht="15">
      <c r="A121" s="81">
        <v>112</v>
      </c>
      <c r="B121" s="46" t="s">
        <v>176</v>
      </c>
      <c r="C121" s="47">
        <f t="shared" si="3"/>
        <v>35.56666666666667</v>
      </c>
      <c r="D121" s="47">
        <v>42.68</v>
      </c>
      <c r="E121" s="59"/>
      <c r="G121" s="56"/>
      <c r="H121" s="57"/>
    </row>
    <row r="122" spans="1:8" s="52" customFormat="1" ht="15">
      <c r="A122" s="81">
        <v>113</v>
      </c>
      <c r="B122" s="46" t="s">
        <v>177</v>
      </c>
      <c r="C122" s="47">
        <f t="shared" si="3"/>
        <v>560.7666666666667</v>
      </c>
      <c r="D122" s="47">
        <v>672.92</v>
      </c>
      <c r="E122" s="59"/>
      <c r="G122" s="56"/>
      <c r="H122" s="57"/>
    </row>
    <row r="123" spans="1:8" s="52" customFormat="1" ht="15">
      <c r="A123" s="81">
        <v>114</v>
      </c>
      <c r="B123" s="46" t="s">
        <v>178</v>
      </c>
      <c r="C123" s="47">
        <f t="shared" si="3"/>
        <v>1265.6916666666666</v>
      </c>
      <c r="D123" s="47">
        <v>1518.83</v>
      </c>
      <c r="E123" s="59"/>
      <c r="G123" s="56"/>
      <c r="H123" s="57"/>
    </row>
    <row r="124" spans="1:8" s="52" customFormat="1" ht="15">
      <c r="A124" s="81">
        <v>115</v>
      </c>
      <c r="B124" s="46" t="s">
        <v>179</v>
      </c>
      <c r="C124" s="47">
        <f t="shared" si="3"/>
        <v>1199.3833333333334</v>
      </c>
      <c r="D124" s="47">
        <v>1439.26</v>
      </c>
      <c r="E124" s="59"/>
      <c r="G124" s="56"/>
      <c r="H124" s="57"/>
    </row>
    <row r="125" spans="1:8" s="52" customFormat="1" ht="15">
      <c r="A125" s="81"/>
      <c r="B125" s="46" t="s">
        <v>197</v>
      </c>
      <c r="C125" s="47">
        <f t="shared" si="3"/>
        <v>37.09166666666667</v>
      </c>
      <c r="D125" s="47">
        <v>44.51</v>
      </c>
      <c r="E125" s="59"/>
      <c r="G125" s="56"/>
      <c r="H125" s="57"/>
    </row>
    <row r="126" spans="1:8" s="52" customFormat="1" ht="15">
      <c r="A126" s="81"/>
      <c r="B126" s="46" t="s">
        <v>199</v>
      </c>
      <c r="C126" s="47">
        <f t="shared" si="3"/>
        <v>116.31666666666668</v>
      </c>
      <c r="D126" s="47">
        <v>139.58</v>
      </c>
      <c r="E126" s="59"/>
      <c r="G126" s="56"/>
      <c r="H126" s="57"/>
    </row>
    <row r="127" spans="1:8" s="52" customFormat="1" ht="15">
      <c r="A127" s="81"/>
      <c r="B127" s="46" t="s">
        <v>198</v>
      </c>
      <c r="C127" s="47">
        <f t="shared" si="3"/>
        <v>15.116666666666667</v>
      </c>
      <c r="D127" s="47">
        <v>18.14</v>
      </c>
      <c r="E127" s="59"/>
      <c r="G127" s="56"/>
      <c r="H127" s="57"/>
    </row>
    <row r="128" spans="1:8" s="52" customFormat="1" ht="15">
      <c r="A128" s="81">
        <v>116</v>
      </c>
      <c r="B128" s="46" t="s">
        <v>184</v>
      </c>
      <c r="C128" s="47">
        <f t="shared" si="3"/>
        <v>571.0666666666667</v>
      </c>
      <c r="D128" s="47">
        <v>685.28</v>
      </c>
      <c r="E128" s="59"/>
      <c r="G128" s="56"/>
      <c r="H128" s="57"/>
    </row>
    <row r="129" spans="1:8" s="52" customFormat="1" ht="15">
      <c r="A129" s="81">
        <v>117</v>
      </c>
      <c r="B129" s="46" t="s">
        <v>185</v>
      </c>
      <c r="C129" s="47">
        <f t="shared" si="3"/>
        <v>604.9666666666667</v>
      </c>
      <c r="D129" s="47">
        <v>725.96</v>
      </c>
      <c r="E129" s="59"/>
      <c r="G129" s="56"/>
      <c r="H129" s="57"/>
    </row>
    <row r="130" spans="1:8" s="52" customFormat="1" ht="15">
      <c r="A130" s="81">
        <v>118</v>
      </c>
      <c r="B130" s="46" t="s">
        <v>186</v>
      </c>
      <c r="C130" s="47">
        <f t="shared" si="3"/>
        <v>42.75</v>
      </c>
      <c r="D130" s="47">
        <v>51.3</v>
      </c>
      <c r="E130" s="59"/>
      <c r="G130" s="56"/>
      <c r="H130" s="57"/>
    </row>
    <row r="131" spans="1:8" s="52" customFormat="1" ht="15">
      <c r="A131" s="81">
        <v>119</v>
      </c>
      <c r="B131" s="46" t="s">
        <v>187</v>
      </c>
      <c r="C131" s="47">
        <f t="shared" si="3"/>
        <v>18.208333333333336</v>
      </c>
      <c r="D131" s="47">
        <v>21.85</v>
      </c>
      <c r="E131" s="59"/>
      <c r="G131" s="56"/>
      <c r="H131" s="57"/>
    </row>
    <row r="132" spans="1:8" s="52" customFormat="1" ht="15">
      <c r="A132" s="81">
        <v>120</v>
      </c>
      <c r="B132" s="46" t="s">
        <v>188</v>
      </c>
      <c r="C132" s="47">
        <f t="shared" si="3"/>
        <v>4161.708333333334</v>
      </c>
      <c r="D132" s="47">
        <v>4994.05</v>
      </c>
      <c r="E132" s="59"/>
      <c r="G132" s="56"/>
      <c r="H132" s="57"/>
    </row>
    <row r="133" spans="1:8" s="52" customFormat="1" ht="15">
      <c r="A133" s="81">
        <v>121</v>
      </c>
      <c r="B133" s="46" t="s">
        <v>200</v>
      </c>
      <c r="C133" s="47">
        <f t="shared" si="3"/>
        <v>234.99166666666667</v>
      </c>
      <c r="D133" s="47">
        <v>281.99</v>
      </c>
      <c r="E133" s="59"/>
      <c r="G133" s="56"/>
      <c r="H133" s="57"/>
    </row>
    <row r="134" spans="1:8" s="52" customFormat="1" ht="15">
      <c r="A134" s="81">
        <v>122</v>
      </c>
      <c r="B134" s="46" t="s">
        <v>189</v>
      </c>
      <c r="C134" s="47">
        <f t="shared" si="3"/>
        <v>308.4083333333333</v>
      </c>
      <c r="D134" s="47">
        <v>370.09</v>
      </c>
      <c r="E134" s="59"/>
      <c r="G134" s="56"/>
      <c r="H134" s="57"/>
    </row>
    <row r="135" spans="1:8" s="52" customFormat="1" ht="15">
      <c r="A135" s="81">
        <v>123</v>
      </c>
      <c r="B135" s="46" t="s">
        <v>190</v>
      </c>
      <c r="C135" s="47">
        <f t="shared" si="3"/>
        <v>487.4916666666667</v>
      </c>
      <c r="D135" s="47">
        <v>584.99</v>
      </c>
      <c r="E135" s="59"/>
      <c r="G135" s="56"/>
      <c r="H135" s="57"/>
    </row>
    <row r="136" spans="1:8" s="52" customFormat="1" ht="15">
      <c r="A136" s="81">
        <v>124</v>
      </c>
      <c r="B136" s="46" t="s">
        <v>201</v>
      </c>
      <c r="C136" s="47">
        <f t="shared" si="3"/>
        <v>38.29166666666667</v>
      </c>
      <c r="D136" s="47">
        <v>45.95</v>
      </c>
      <c r="E136" s="59"/>
      <c r="G136" s="56"/>
      <c r="H136" s="57"/>
    </row>
    <row r="137" spans="1:8" s="52" customFormat="1" ht="15">
      <c r="A137" s="81">
        <v>125</v>
      </c>
      <c r="B137" s="46"/>
      <c r="C137" s="47">
        <f t="shared" si="3"/>
        <v>0</v>
      </c>
      <c r="D137" s="47"/>
      <c r="E137" s="59"/>
      <c r="G137" s="56"/>
      <c r="H137" s="57"/>
    </row>
    <row r="138" spans="1:5" ht="15.75" thickBot="1">
      <c r="A138" s="17"/>
      <c r="B138" s="17"/>
      <c r="C138" s="18">
        <f>SUM(C5:C137)</f>
        <v>43246.433399999994</v>
      </c>
      <c r="D138" s="18">
        <f>SUM(D5:D136)</f>
        <v>51895.72008000001</v>
      </c>
      <c r="E138" s="17"/>
    </row>
    <row r="139" spans="1:5" ht="31.5" thickBot="1">
      <c r="A139" s="3"/>
      <c r="B139" s="4"/>
      <c r="C139" s="5"/>
      <c r="D139" s="5"/>
      <c r="E139" s="12" t="s">
        <v>13</v>
      </c>
    </row>
    <row r="140" spans="1:5" ht="15.75" thickBot="1">
      <c r="A140" s="115" t="s">
        <v>11</v>
      </c>
      <c r="B140" s="116"/>
      <c r="C140" s="116"/>
      <c r="D140" s="116"/>
      <c r="E140" s="117"/>
    </row>
    <row r="141" spans="1:5" ht="15">
      <c r="A141" s="74">
        <v>1</v>
      </c>
      <c r="B141" s="75" t="s">
        <v>123</v>
      </c>
      <c r="C141" s="67">
        <f>D141/1.2</f>
        <v>7.983333333333333</v>
      </c>
      <c r="D141" s="67">
        <v>9.58</v>
      </c>
      <c r="E141" s="76"/>
    </row>
    <row r="142" spans="1:5" ht="15">
      <c r="A142" s="91">
        <f>A141+1</f>
        <v>2</v>
      </c>
      <c r="B142" s="73" t="s">
        <v>147</v>
      </c>
      <c r="C142" s="14">
        <f>D142/1.2</f>
        <v>14.708333333333332</v>
      </c>
      <c r="D142" s="14">
        <v>17.65</v>
      </c>
      <c r="E142" s="77"/>
    </row>
    <row r="143" spans="1:5" ht="15">
      <c r="A143" s="91">
        <f>A142+1</f>
        <v>3</v>
      </c>
      <c r="B143" s="73" t="s">
        <v>148</v>
      </c>
      <c r="C143" s="14">
        <f>D143/1.2</f>
        <v>13.3</v>
      </c>
      <c r="D143" s="14">
        <v>15.96</v>
      </c>
      <c r="E143" s="77"/>
    </row>
    <row r="144" spans="1:5" ht="15.75" thickBot="1">
      <c r="A144" s="92">
        <f>A143+1</f>
        <v>4</v>
      </c>
      <c r="B144" s="78" t="s">
        <v>153</v>
      </c>
      <c r="C144" s="69">
        <f>D144/1.2</f>
        <v>9.391666666666667</v>
      </c>
      <c r="D144" s="69">
        <v>11.27</v>
      </c>
      <c r="E144" s="79"/>
    </row>
    <row r="145" spans="1:5" ht="15.75" thickBot="1">
      <c r="A145" s="70"/>
      <c r="B145" s="71"/>
      <c r="C145" s="62">
        <f>SUM(C141:C144)</f>
        <v>45.38333333333333</v>
      </c>
      <c r="D145" s="62">
        <f>SUM(D141:D144)</f>
        <v>54.459999999999994</v>
      </c>
      <c r="E145" s="72"/>
    </row>
    <row r="146" spans="1:5" ht="31.5" thickBot="1">
      <c r="A146" s="8" t="s">
        <v>0</v>
      </c>
      <c r="B146" s="9" t="s">
        <v>1</v>
      </c>
      <c r="C146" s="10" t="s">
        <v>2</v>
      </c>
      <c r="D146" s="10" t="s">
        <v>3</v>
      </c>
      <c r="E146" s="19" t="s">
        <v>13</v>
      </c>
    </row>
    <row r="147" spans="1:5" ht="15.75" thickBot="1">
      <c r="A147" s="115" t="s">
        <v>8</v>
      </c>
      <c r="B147" s="116"/>
      <c r="C147" s="116"/>
      <c r="D147" s="116"/>
      <c r="E147" s="117"/>
    </row>
    <row r="148" spans="1:5" ht="15">
      <c r="A148" s="64">
        <v>1</v>
      </c>
      <c r="B148" s="84" t="s">
        <v>29</v>
      </c>
      <c r="C148" s="66">
        <v>70.37</v>
      </c>
      <c r="D148" s="85">
        <f aca="true" t="shared" si="4" ref="D148:D168">SUM(C148*1.2)</f>
        <v>84.444</v>
      </c>
      <c r="E148" s="86"/>
    </row>
    <row r="149" spans="1:5" ht="15">
      <c r="A149" s="24">
        <v>2</v>
      </c>
      <c r="B149" s="21" t="s">
        <v>30</v>
      </c>
      <c r="C149" s="20">
        <v>83.88</v>
      </c>
      <c r="D149" s="45">
        <f t="shared" si="4"/>
        <v>100.65599999999999</v>
      </c>
      <c r="E149" s="87"/>
    </row>
    <row r="150" spans="1:8" ht="15">
      <c r="A150" s="24">
        <v>3</v>
      </c>
      <c r="B150" s="13" t="s">
        <v>31</v>
      </c>
      <c r="C150" s="20">
        <v>61.98</v>
      </c>
      <c r="D150" s="45">
        <f t="shared" si="4"/>
        <v>74.37599999999999</v>
      </c>
      <c r="E150" s="87"/>
      <c r="G150" s="35"/>
      <c r="H150" s="36"/>
    </row>
    <row r="151" spans="1:8" ht="15">
      <c r="A151" s="24">
        <v>4</v>
      </c>
      <c r="B151" s="13" t="s">
        <v>32</v>
      </c>
      <c r="C151" s="20">
        <v>196.94</v>
      </c>
      <c r="D151" s="45">
        <f t="shared" si="4"/>
        <v>236.32799999999997</v>
      </c>
      <c r="E151" s="87"/>
      <c r="G151" s="35"/>
      <c r="H151" s="36"/>
    </row>
    <row r="152" spans="1:8" ht="15">
      <c r="A152" s="24">
        <v>5</v>
      </c>
      <c r="B152" s="13" t="s">
        <v>33</v>
      </c>
      <c r="C152" s="20">
        <v>17.32</v>
      </c>
      <c r="D152" s="45">
        <f t="shared" si="4"/>
        <v>20.784</v>
      </c>
      <c r="E152" s="87"/>
      <c r="G152" s="35"/>
      <c r="H152" s="36"/>
    </row>
    <row r="153" spans="1:8" ht="15">
      <c r="A153" s="24">
        <v>6</v>
      </c>
      <c r="B153" s="13" t="s">
        <v>34</v>
      </c>
      <c r="C153" s="20">
        <v>62.57</v>
      </c>
      <c r="D153" s="45">
        <f t="shared" si="4"/>
        <v>75.084</v>
      </c>
      <c r="E153" s="87"/>
      <c r="G153" s="35"/>
      <c r="H153" s="36"/>
    </row>
    <row r="154" spans="1:8" ht="15">
      <c r="A154" s="24">
        <v>7</v>
      </c>
      <c r="B154" s="42" t="s">
        <v>53</v>
      </c>
      <c r="C154" s="45">
        <v>147.25</v>
      </c>
      <c r="D154" s="45">
        <f t="shared" si="4"/>
        <v>176.7</v>
      </c>
      <c r="E154" s="87"/>
      <c r="G154" s="35"/>
      <c r="H154" s="36"/>
    </row>
    <row r="155" spans="1:8" ht="15">
      <c r="A155" s="24">
        <v>8</v>
      </c>
      <c r="B155" s="42" t="s">
        <v>54</v>
      </c>
      <c r="C155" s="45">
        <v>12.3</v>
      </c>
      <c r="D155" s="45">
        <f t="shared" si="4"/>
        <v>14.76</v>
      </c>
      <c r="E155" s="87"/>
      <c r="G155" s="35"/>
      <c r="H155" s="36"/>
    </row>
    <row r="156" spans="1:8" ht="15">
      <c r="A156" s="24">
        <v>9</v>
      </c>
      <c r="B156" s="42" t="s">
        <v>55</v>
      </c>
      <c r="C156" s="45">
        <v>17.41</v>
      </c>
      <c r="D156" s="45">
        <f t="shared" si="4"/>
        <v>20.892</v>
      </c>
      <c r="E156" s="87"/>
      <c r="G156" s="35"/>
      <c r="H156" s="36"/>
    </row>
    <row r="157" spans="1:8" ht="15">
      <c r="A157" s="24">
        <v>10</v>
      </c>
      <c r="B157" s="42" t="s">
        <v>66</v>
      </c>
      <c r="C157" s="45">
        <v>24.66</v>
      </c>
      <c r="D157" s="45">
        <f t="shared" si="4"/>
        <v>29.592</v>
      </c>
      <c r="E157" s="87"/>
      <c r="G157" s="35"/>
      <c r="H157" s="36"/>
    </row>
    <row r="158" spans="1:8" ht="15">
      <c r="A158" s="88">
        <v>11</v>
      </c>
      <c r="B158" s="82" t="s">
        <v>119</v>
      </c>
      <c r="C158" s="83">
        <v>17.2</v>
      </c>
      <c r="D158" s="45">
        <f t="shared" si="4"/>
        <v>20.639999999999997</v>
      </c>
      <c r="E158" s="89"/>
      <c r="G158" s="35"/>
      <c r="H158" s="36"/>
    </row>
    <row r="159" spans="1:8" ht="15">
      <c r="A159" s="24">
        <v>12</v>
      </c>
      <c r="B159" s="21" t="s">
        <v>132</v>
      </c>
      <c r="C159" s="20">
        <v>16.45</v>
      </c>
      <c r="D159" s="45">
        <f t="shared" si="4"/>
        <v>19.74</v>
      </c>
      <c r="E159" s="90"/>
      <c r="G159" s="35"/>
      <c r="H159" s="36"/>
    </row>
    <row r="160" spans="1:8" ht="15">
      <c r="A160" s="24">
        <v>13</v>
      </c>
      <c r="B160" s="13" t="s">
        <v>133</v>
      </c>
      <c r="C160" s="20">
        <v>39.85</v>
      </c>
      <c r="D160" s="45">
        <f t="shared" si="4"/>
        <v>47.82</v>
      </c>
      <c r="E160" s="90"/>
      <c r="G160" s="35"/>
      <c r="H160" s="36"/>
    </row>
    <row r="161" spans="1:8" ht="15">
      <c r="A161" s="24">
        <v>14</v>
      </c>
      <c r="B161" s="13" t="s">
        <v>134</v>
      </c>
      <c r="C161" s="20">
        <v>24.84</v>
      </c>
      <c r="D161" s="45">
        <f t="shared" si="4"/>
        <v>29.808</v>
      </c>
      <c r="E161" s="90"/>
      <c r="G161" s="35"/>
      <c r="H161" s="36"/>
    </row>
    <row r="162" spans="1:8" ht="15">
      <c r="A162" s="93">
        <v>15</v>
      </c>
      <c r="B162" s="13" t="s">
        <v>135</v>
      </c>
      <c r="C162" s="20">
        <v>88.35</v>
      </c>
      <c r="D162" s="45">
        <f t="shared" si="4"/>
        <v>106.02</v>
      </c>
      <c r="E162" s="90"/>
      <c r="G162" s="35"/>
      <c r="H162" s="36"/>
    </row>
    <row r="163" spans="1:8" ht="15">
      <c r="A163" s="24">
        <v>16</v>
      </c>
      <c r="B163" s="98" t="s">
        <v>152</v>
      </c>
      <c r="C163" s="20">
        <v>5.06</v>
      </c>
      <c r="D163" s="45">
        <f t="shared" si="4"/>
        <v>6.071999999999999</v>
      </c>
      <c r="E163" s="90"/>
      <c r="G163" s="35"/>
      <c r="H163" s="36"/>
    </row>
    <row r="164" spans="1:8" ht="15">
      <c r="A164" s="24">
        <v>17</v>
      </c>
      <c r="B164" s="99" t="s">
        <v>162</v>
      </c>
      <c r="C164" s="14">
        <v>323.84</v>
      </c>
      <c r="D164" s="45">
        <f t="shared" si="4"/>
        <v>388.60799999999995</v>
      </c>
      <c r="E164" s="90"/>
      <c r="G164" s="35"/>
      <c r="H164" s="36"/>
    </row>
    <row r="165" spans="1:8" ht="15">
      <c r="A165" s="24">
        <v>18</v>
      </c>
      <c r="B165" s="100" t="s">
        <v>171</v>
      </c>
      <c r="C165" s="94">
        <v>30.01</v>
      </c>
      <c r="D165" s="45">
        <f t="shared" si="4"/>
        <v>36.012</v>
      </c>
      <c r="E165" s="90"/>
      <c r="G165" s="35"/>
      <c r="H165" s="36"/>
    </row>
    <row r="166" spans="1:8" ht="15">
      <c r="A166" s="24">
        <v>19</v>
      </c>
      <c r="B166" s="99" t="s">
        <v>169</v>
      </c>
      <c r="C166" s="14">
        <v>346.99</v>
      </c>
      <c r="D166" s="45">
        <f t="shared" si="4"/>
        <v>416.388</v>
      </c>
      <c r="E166" s="90"/>
      <c r="G166" s="35"/>
      <c r="H166" s="36"/>
    </row>
    <row r="167" spans="1:8" ht="15">
      <c r="A167" s="24">
        <v>20</v>
      </c>
      <c r="B167" s="16" t="s">
        <v>170</v>
      </c>
      <c r="C167" s="14">
        <v>38.31</v>
      </c>
      <c r="D167" s="45">
        <f t="shared" si="4"/>
        <v>45.972</v>
      </c>
      <c r="E167" s="90"/>
      <c r="G167" s="35"/>
      <c r="H167" s="36"/>
    </row>
    <row r="168" spans="1:8" ht="15">
      <c r="A168" s="24">
        <v>21</v>
      </c>
      <c r="B168" s="94" t="s">
        <v>183</v>
      </c>
      <c r="C168" s="94">
        <v>26.12</v>
      </c>
      <c r="D168" s="45">
        <f t="shared" si="4"/>
        <v>31.344</v>
      </c>
      <c r="E168" s="90"/>
      <c r="G168" s="35"/>
      <c r="H168" s="36"/>
    </row>
    <row r="169" spans="1:8" ht="15">
      <c r="A169" s="24"/>
      <c r="B169" s="94"/>
      <c r="C169" s="94"/>
      <c r="D169" s="45"/>
      <c r="E169" s="90"/>
      <c r="G169" s="35"/>
      <c r="H169" s="36"/>
    </row>
    <row r="170" spans="1:8" ht="15">
      <c r="A170" s="24"/>
      <c r="B170" s="94"/>
      <c r="C170" s="94"/>
      <c r="D170" s="45"/>
      <c r="E170" s="90"/>
      <c r="G170" s="35"/>
      <c r="H170" s="36"/>
    </row>
    <row r="171" spans="1:8" ht="15">
      <c r="A171" s="24"/>
      <c r="B171" s="94"/>
      <c r="C171" s="94"/>
      <c r="D171" s="45"/>
      <c r="E171" s="90"/>
      <c r="G171" s="35"/>
      <c r="H171" s="36"/>
    </row>
    <row r="172" spans="1:8" ht="15">
      <c r="A172" s="24"/>
      <c r="B172" s="94"/>
      <c r="C172" s="94"/>
      <c r="D172" s="45"/>
      <c r="E172" s="90"/>
      <c r="G172" s="35"/>
      <c r="H172" s="36"/>
    </row>
    <row r="173" spans="1:8" ht="15">
      <c r="A173" s="24"/>
      <c r="B173" s="94"/>
      <c r="C173" s="94"/>
      <c r="D173" s="45"/>
      <c r="E173" s="90"/>
      <c r="G173" s="35"/>
      <c r="H173" s="36"/>
    </row>
    <row r="174" spans="1:8" ht="15">
      <c r="A174" s="24"/>
      <c r="B174" s="94"/>
      <c r="C174" s="94"/>
      <c r="D174" s="45"/>
      <c r="E174" s="90"/>
      <c r="G174" s="35"/>
      <c r="H174" s="36"/>
    </row>
    <row r="175" spans="1:5" ht="15.75" thickBot="1">
      <c r="A175" s="70"/>
      <c r="B175" s="71"/>
      <c r="C175" s="62">
        <f>SUM(C148:C168)</f>
        <v>1651.6999999999998</v>
      </c>
      <c r="D175" s="62">
        <f>SUM(D148:D168)</f>
        <v>1982.04</v>
      </c>
      <c r="E175" s="72"/>
    </row>
    <row r="176" spans="1:5" ht="31.5" thickBot="1">
      <c r="A176" s="8" t="s">
        <v>0</v>
      </c>
      <c r="B176" s="9" t="s">
        <v>1</v>
      </c>
      <c r="C176" s="10" t="s">
        <v>2</v>
      </c>
      <c r="D176" s="10" t="s">
        <v>3</v>
      </c>
      <c r="E176" s="19" t="s">
        <v>13</v>
      </c>
    </row>
    <row r="177" spans="1:5" ht="15.75" thickBot="1">
      <c r="A177" s="115" t="s">
        <v>12</v>
      </c>
      <c r="B177" s="116"/>
      <c r="C177" s="116"/>
      <c r="D177" s="116"/>
      <c r="E177" s="117"/>
    </row>
    <row r="178" spans="1:5" ht="15">
      <c r="A178" s="64">
        <v>1</v>
      </c>
      <c r="B178" s="65" t="s">
        <v>35</v>
      </c>
      <c r="C178" s="66">
        <v>178.81</v>
      </c>
      <c r="D178" s="67">
        <f aca="true" t="shared" si="5" ref="D178:D210">SUM(C178*1.2)</f>
        <v>214.572</v>
      </c>
      <c r="E178" s="68"/>
    </row>
    <row r="179" spans="1:5" ht="15">
      <c r="A179" s="22">
        <v>2</v>
      </c>
      <c r="B179" s="13" t="s">
        <v>52</v>
      </c>
      <c r="C179" s="34">
        <v>22.4917</v>
      </c>
      <c r="D179" s="15">
        <f t="shared" si="5"/>
        <v>26.99004</v>
      </c>
      <c r="E179" s="23"/>
    </row>
    <row r="180" spans="1:5" ht="15">
      <c r="A180" s="24">
        <v>3</v>
      </c>
      <c r="B180" s="13" t="s">
        <v>36</v>
      </c>
      <c r="C180" s="20">
        <v>52.86</v>
      </c>
      <c r="D180" s="14">
        <f t="shared" si="5"/>
        <v>63.431999999999995</v>
      </c>
      <c r="E180" s="25"/>
    </row>
    <row r="181" spans="1:5" ht="15">
      <c r="A181" s="24">
        <v>4</v>
      </c>
      <c r="B181" s="13" t="s">
        <v>37</v>
      </c>
      <c r="C181" s="20">
        <v>198.93</v>
      </c>
      <c r="D181" s="14">
        <f t="shared" si="5"/>
        <v>238.716</v>
      </c>
      <c r="E181" s="25"/>
    </row>
    <row r="182" spans="1:5" ht="15">
      <c r="A182" s="24">
        <v>5</v>
      </c>
      <c r="B182" s="13" t="s">
        <v>38</v>
      </c>
      <c r="C182" s="20">
        <v>112.32</v>
      </c>
      <c r="D182" s="14">
        <f t="shared" si="5"/>
        <v>134.784</v>
      </c>
      <c r="E182" s="25"/>
    </row>
    <row r="183" spans="1:5" ht="15">
      <c r="A183" s="24">
        <v>6</v>
      </c>
      <c r="B183" s="13" t="s">
        <v>39</v>
      </c>
      <c r="C183" s="20">
        <v>155.08</v>
      </c>
      <c r="D183" s="14">
        <f t="shared" si="5"/>
        <v>186.096</v>
      </c>
      <c r="E183" s="25"/>
    </row>
    <row r="184" spans="1:5" ht="15">
      <c r="A184" s="24">
        <v>7</v>
      </c>
      <c r="B184" s="16" t="s">
        <v>56</v>
      </c>
      <c r="C184" s="14">
        <v>5976.08</v>
      </c>
      <c r="D184" s="14">
        <f t="shared" si="5"/>
        <v>7171.295999999999</v>
      </c>
      <c r="E184" s="25"/>
    </row>
    <row r="185" spans="1:5" ht="15">
      <c r="A185" s="24">
        <v>8</v>
      </c>
      <c r="B185" s="16" t="s">
        <v>57</v>
      </c>
      <c r="C185" s="14">
        <v>43.05</v>
      </c>
      <c r="D185" s="14">
        <f t="shared" si="5"/>
        <v>51.66</v>
      </c>
      <c r="E185" s="25"/>
    </row>
    <row r="186" spans="1:5" ht="15">
      <c r="A186" s="24">
        <v>9</v>
      </c>
      <c r="B186" s="16" t="s">
        <v>58</v>
      </c>
      <c r="C186" s="14">
        <v>151.99</v>
      </c>
      <c r="D186" s="14">
        <f t="shared" si="5"/>
        <v>182.388</v>
      </c>
      <c r="E186" s="25"/>
    </row>
    <row r="187" spans="1:5" ht="15">
      <c r="A187" s="24">
        <v>10</v>
      </c>
      <c r="B187" s="16" t="s">
        <v>59</v>
      </c>
      <c r="C187" s="14">
        <v>820.62</v>
      </c>
      <c r="D187" s="14">
        <f t="shared" si="5"/>
        <v>984.7439999999999</v>
      </c>
      <c r="E187" s="25"/>
    </row>
    <row r="188" spans="1:5" ht="15">
      <c r="A188" s="24">
        <v>11</v>
      </c>
      <c r="B188" s="16" t="s">
        <v>60</v>
      </c>
      <c r="C188" s="14">
        <v>29.69</v>
      </c>
      <c r="D188" s="14">
        <f t="shared" si="5"/>
        <v>35.628</v>
      </c>
      <c r="E188" s="25"/>
    </row>
    <row r="189" spans="1:5" ht="15">
      <c r="A189" s="24">
        <v>12</v>
      </c>
      <c r="B189" s="16" t="s">
        <v>61</v>
      </c>
      <c r="C189" s="14">
        <v>41.23</v>
      </c>
      <c r="D189" s="14">
        <f t="shared" si="5"/>
        <v>49.47599999999999</v>
      </c>
      <c r="E189" s="25"/>
    </row>
    <row r="190" spans="1:5" ht="15">
      <c r="A190" s="24">
        <v>13</v>
      </c>
      <c r="B190" s="16" t="s">
        <v>62</v>
      </c>
      <c r="C190" s="14">
        <v>59.3</v>
      </c>
      <c r="D190" s="14">
        <f t="shared" si="5"/>
        <v>71.16</v>
      </c>
      <c r="E190" s="25"/>
    </row>
    <row r="191" spans="1:5" ht="15">
      <c r="A191" s="24">
        <v>14</v>
      </c>
      <c r="B191" s="16" t="s">
        <v>63</v>
      </c>
      <c r="C191" s="14">
        <v>99.24</v>
      </c>
      <c r="D191" s="14">
        <f t="shared" si="5"/>
        <v>119.088</v>
      </c>
      <c r="E191" s="25"/>
    </row>
    <row r="192" spans="1:5" ht="15">
      <c r="A192" s="24">
        <v>15</v>
      </c>
      <c r="B192" s="16" t="s">
        <v>64</v>
      </c>
      <c r="C192" s="14">
        <v>49.08</v>
      </c>
      <c r="D192" s="14">
        <f t="shared" si="5"/>
        <v>58.895999999999994</v>
      </c>
      <c r="E192" s="25"/>
    </row>
    <row r="193" spans="1:5" ht="15">
      <c r="A193" s="24">
        <v>16</v>
      </c>
      <c r="B193" s="37" t="s">
        <v>120</v>
      </c>
      <c r="C193" s="14">
        <v>24.7</v>
      </c>
      <c r="D193" s="14">
        <f t="shared" si="5"/>
        <v>29.639999999999997</v>
      </c>
      <c r="E193" s="25"/>
    </row>
    <row r="194" spans="1:5" ht="15">
      <c r="A194" s="24">
        <v>17</v>
      </c>
      <c r="B194" s="37" t="s">
        <v>121</v>
      </c>
      <c r="C194" s="34">
        <v>40.96</v>
      </c>
      <c r="D194" s="14">
        <f t="shared" si="5"/>
        <v>49.152</v>
      </c>
      <c r="E194" s="25"/>
    </row>
    <row r="195" spans="1:5" ht="15">
      <c r="A195" s="24">
        <v>18</v>
      </c>
      <c r="B195" s="37" t="s">
        <v>122</v>
      </c>
      <c r="C195" s="34">
        <v>46.48</v>
      </c>
      <c r="D195" s="14">
        <f t="shared" si="5"/>
        <v>55.775999999999996</v>
      </c>
      <c r="E195" s="25"/>
    </row>
    <row r="196" spans="1:5" ht="15">
      <c r="A196" s="24">
        <v>19</v>
      </c>
      <c r="B196" s="37" t="s">
        <v>140</v>
      </c>
      <c r="C196" s="34">
        <v>14.608333333333334</v>
      </c>
      <c r="D196" s="14">
        <f t="shared" si="5"/>
        <v>17.53</v>
      </c>
      <c r="E196" s="25"/>
    </row>
    <row r="197" spans="1:5" ht="15">
      <c r="A197" s="24">
        <v>20</v>
      </c>
      <c r="B197" s="37" t="s">
        <v>141</v>
      </c>
      <c r="C197" s="34">
        <v>183.00833333333335</v>
      </c>
      <c r="D197" s="14">
        <f t="shared" si="5"/>
        <v>219.61</v>
      </c>
      <c r="E197" s="25"/>
    </row>
    <row r="198" spans="1:5" ht="15">
      <c r="A198" s="24">
        <v>21</v>
      </c>
      <c r="B198" s="37" t="s">
        <v>142</v>
      </c>
      <c r="C198" s="34">
        <v>53.78333333333334</v>
      </c>
      <c r="D198" s="14">
        <f t="shared" si="5"/>
        <v>64.54</v>
      </c>
      <c r="E198" s="25"/>
    </row>
    <row r="199" spans="1:5" ht="15">
      <c r="A199" s="24">
        <v>22</v>
      </c>
      <c r="B199" s="37" t="s">
        <v>143</v>
      </c>
      <c r="C199" s="34">
        <v>37.85</v>
      </c>
      <c r="D199" s="14">
        <f t="shared" si="5"/>
        <v>45.42</v>
      </c>
      <c r="E199" s="25"/>
    </row>
    <row r="200" spans="1:5" ht="15">
      <c r="A200" s="24">
        <v>23</v>
      </c>
      <c r="B200" s="37" t="s">
        <v>150</v>
      </c>
      <c r="C200" s="34">
        <v>13.33</v>
      </c>
      <c r="D200" s="14">
        <f t="shared" si="5"/>
        <v>15.995999999999999</v>
      </c>
      <c r="E200" s="25"/>
    </row>
    <row r="201" spans="1:5" ht="15">
      <c r="A201" s="24">
        <v>24</v>
      </c>
      <c r="B201" s="37" t="s">
        <v>164</v>
      </c>
      <c r="C201" s="34">
        <v>164.43</v>
      </c>
      <c r="D201" s="14">
        <f t="shared" si="5"/>
        <v>197.316</v>
      </c>
      <c r="E201" s="25"/>
    </row>
    <row r="202" spans="1:5" ht="15">
      <c r="A202" s="24">
        <v>25</v>
      </c>
      <c r="B202" s="37" t="s">
        <v>165</v>
      </c>
      <c r="C202" s="34">
        <v>3788.71</v>
      </c>
      <c r="D202" s="14">
        <f t="shared" si="5"/>
        <v>4546.452</v>
      </c>
      <c r="E202" s="25"/>
    </row>
    <row r="203" spans="1:5" ht="15">
      <c r="A203" s="24">
        <v>26</v>
      </c>
      <c r="B203" s="95" t="s">
        <v>172</v>
      </c>
      <c r="C203" s="97">
        <v>230.99</v>
      </c>
      <c r="D203" s="14">
        <f t="shared" si="5"/>
        <v>277.188</v>
      </c>
      <c r="E203" s="25"/>
    </row>
    <row r="204" spans="1:5" ht="15">
      <c r="A204" s="24">
        <v>27</v>
      </c>
      <c r="B204" s="96" t="s">
        <v>164</v>
      </c>
      <c r="C204" s="97">
        <v>164.43</v>
      </c>
      <c r="D204" s="14">
        <f t="shared" si="5"/>
        <v>197.316</v>
      </c>
      <c r="E204" s="25"/>
    </row>
    <row r="205" spans="1:5" ht="15">
      <c r="A205" s="24">
        <v>28</v>
      </c>
      <c r="B205" s="96" t="s">
        <v>165</v>
      </c>
      <c r="C205" s="97">
        <v>3788.71</v>
      </c>
      <c r="D205" s="14">
        <f t="shared" si="5"/>
        <v>4546.452</v>
      </c>
      <c r="E205" s="25"/>
    </row>
    <row r="206" spans="1:5" ht="15">
      <c r="A206" s="24">
        <v>29</v>
      </c>
      <c r="B206" s="96" t="s">
        <v>173</v>
      </c>
      <c r="C206" s="34">
        <v>208.99</v>
      </c>
      <c r="D206" s="14">
        <f t="shared" si="5"/>
        <v>250.788</v>
      </c>
      <c r="E206" s="25"/>
    </row>
    <row r="207" spans="1:5" ht="15">
      <c r="A207" s="24">
        <v>30</v>
      </c>
      <c r="B207" s="96" t="s">
        <v>180</v>
      </c>
      <c r="C207" s="34">
        <v>1393.62</v>
      </c>
      <c r="D207" s="14">
        <f t="shared" si="5"/>
        <v>1672.3439999999998</v>
      </c>
      <c r="E207" s="25"/>
    </row>
    <row r="208" spans="1:5" ht="15">
      <c r="A208" s="24">
        <v>31</v>
      </c>
      <c r="B208" s="96" t="s">
        <v>181</v>
      </c>
      <c r="C208" s="34">
        <v>2382.2</v>
      </c>
      <c r="D208" s="14">
        <f t="shared" si="5"/>
        <v>2858.64</v>
      </c>
      <c r="E208" s="25"/>
    </row>
    <row r="209" spans="1:5" ht="15.75" thickBot="1">
      <c r="A209" s="101">
        <v>32</v>
      </c>
      <c r="B209" s="102" t="s">
        <v>182</v>
      </c>
      <c r="C209" s="103">
        <v>67.49</v>
      </c>
      <c r="D209" s="69">
        <f t="shared" si="5"/>
        <v>80.98799999999999</v>
      </c>
      <c r="E209" s="104"/>
    </row>
    <row r="210" spans="1:5" ht="15.75" thickBot="1">
      <c r="A210" s="105"/>
      <c r="B210" s="106" t="s">
        <v>191</v>
      </c>
      <c r="C210" s="107">
        <v>216.09</v>
      </c>
      <c r="D210" s="69">
        <f t="shared" si="5"/>
        <v>259.308</v>
      </c>
      <c r="E210" s="108"/>
    </row>
    <row r="211" spans="1:5" ht="15.75" thickBot="1">
      <c r="A211" s="60"/>
      <c r="B211" s="61"/>
      <c r="C211" s="62">
        <f>SUM(C178:C210)</f>
        <v>20811.151700000002</v>
      </c>
      <c r="D211" s="62">
        <f>SUM(D178:D210)</f>
        <v>24973.382040000008</v>
      </c>
      <c r="E211" s="63"/>
    </row>
    <row r="212" spans="1:255" ht="15.75" thickBot="1">
      <c r="A212" s="118" t="s">
        <v>9</v>
      </c>
      <c r="B212" s="119"/>
      <c r="C212" s="26">
        <f>SUM(C138+C145+C175+C211)</f>
        <v>65754.66843333333</v>
      </c>
      <c r="D212" s="26">
        <f>SUM(D138+D145+D175+D211)</f>
        <v>78905.60212000001</v>
      </c>
      <c r="E212" s="27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/>
      <c r="BF212"/>
      <c r="BG212"/>
      <c r="BH212"/>
      <c r="BI212"/>
      <c r="BJ212"/>
      <c r="BK212"/>
      <c r="BL212"/>
      <c r="BM212"/>
      <c r="BN212"/>
      <c r="BO212"/>
      <c r="BP212"/>
      <c r="BQ212"/>
      <c r="BR212"/>
      <c r="BS212"/>
      <c r="BT212"/>
      <c r="BU212"/>
      <c r="BV212"/>
      <c r="BW212"/>
      <c r="BX212"/>
      <c r="BY212"/>
      <c r="BZ212"/>
      <c r="CA212"/>
      <c r="CB212"/>
      <c r="CC212"/>
      <c r="CD212"/>
      <c r="CE212"/>
      <c r="CF212"/>
      <c r="CG212"/>
      <c r="CH212"/>
      <c r="CI212"/>
      <c r="CJ212"/>
      <c r="CK212"/>
      <c r="CL212"/>
      <c r="CM212"/>
      <c r="CN212"/>
      <c r="CO212"/>
      <c r="CP212"/>
      <c r="CQ212"/>
      <c r="CR212"/>
      <c r="CS212"/>
      <c r="CT212"/>
      <c r="CU212"/>
      <c r="CV212"/>
      <c r="CW212"/>
      <c r="CX212"/>
      <c r="CY212"/>
      <c r="CZ212"/>
      <c r="DA212"/>
      <c r="DB212"/>
      <c r="DC212"/>
      <c r="DD212"/>
      <c r="DE212"/>
      <c r="DF212"/>
      <c r="DG212"/>
      <c r="DH212"/>
      <c r="DI212"/>
      <c r="DJ212"/>
      <c r="DK212"/>
      <c r="DL212"/>
      <c r="DM212"/>
      <c r="DN212"/>
      <c r="DO212"/>
      <c r="DP212"/>
      <c r="DQ212"/>
      <c r="DR212"/>
      <c r="DS212"/>
      <c r="DT212"/>
      <c r="DU212"/>
      <c r="DV212"/>
      <c r="DW212"/>
      <c r="DX212"/>
      <c r="DY212"/>
      <c r="DZ212"/>
      <c r="EA212"/>
      <c r="EB212"/>
      <c r="EC212"/>
      <c r="ED212"/>
      <c r="EE212"/>
      <c r="EF212"/>
      <c r="EG212"/>
      <c r="EH212"/>
      <c r="EI212"/>
      <c r="EJ212"/>
      <c r="EK212"/>
      <c r="EL212"/>
      <c r="EM212"/>
      <c r="EN212"/>
      <c r="EO212"/>
      <c r="EP212"/>
      <c r="EQ212"/>
      <c r="ER212"/>
      <c r="ES212"/>
      <c r="ET212"/>
      <c r="EU212"/>
      <c r="EV212"/>
      <c r="EW212"/>
      <c r="EX212"/>
      <c r="EY212"/>
      <c r="EZ212"/>
      <c r="FA212"/>
      <c r="FB212"/>
      <c r="FC212"/>
      <c r="FD212"/>
      <c r="FE212"/>
      <c r="FF212"/>
      <c r="FG212"/>
      <c r="FH212"/>
      <c r="FI212"/>
      <c r="FJ212"/>
      <c r="FK212"/>
      <c r="FL212"/>
      <c r="FM212"/>
      <c r="FN212"/>
      <c r="FO212"/>
      <c r="FP212"/>
      <c r="FQ212"/>
      <c r="FR212"/>
      <c r="FS212"/>
      <c r="FT212"/>
      <c r="FU212"/>
      <c r="FV212"/>
      <c r="FW212"/>
      <c r="FX212"/>
      <c r="FY212"/>
      <c r="FZ212"/>
      <c r="GA212"/>
      <c r="GB212"/>
      <c r="GC212"/>
      <c r="GD212"/>
      <c r="GE212"/>
      <c r="GF212"/>
      <c r="GG212"/>
      <c r="GH212"/>
      <c r="GI212"/>
      <c r="GJ212"/>
      <c r="GK212"/>
      <c r="GL212"/>
      <c r="GM212"/>
      <c r="GN212"/>
      <c r="GO212"/>
      <c r="GP212"/>
      <c r="GQ212"/>
      <c r="GR212"/>
      <c r="GS212"/>
      <c r="GT212"/>
      <c r="GU212"/>
      <c r="GV212"/>
      <c r="GW212"/>
      <c r="GX212"/>
      <c r="GY212"/>
      <c r="GZ212"/>
      <c r="HA212"/>
      <c r="HB212"/>
      <c r="HC212"/>
      <c r="HD212"/>
      <c r="HE212"/>
      <c r="HF212"/>
      <c r="HG212"/>
      <c r="HH212"/>
      <c r="HI212"/>
      <c r="HJ212"/>
      <c r="HK212"/>
      <c r="HL212"/>
      <c r="HM212"/>
      <c r="HN212"/>
      <c r="HO212"/>
      <c r="HP212"/>
      <c r="HQ212"/>
      <c r="HR212"/>
      <c r="HS212"/>
      <c r="HT212"/>
      <c r="HU212"/>
      <c r="HV212"/>
      <c r="HW212"/>
      <c r="HX212"/>
      <c r="HY212"/>
      <c r="HZ212"/>
      <c r="IA212"/>
      <c r="IB212"/>
      <c r="IC212"/>
      <c r="ID212"/>
      <c r="IE212"/>
      <c r="IF212"/>
      <c r="IG212"/>
      <c r="IH212"/>
      <c r="II212"/>
      <c r="IJ212"/>
      <c r="IK212"/>
      <c r="IL212"/>
      <c r="IM212"/>
      <c r="IN212"/>
      <c r="IO212"/>
      <c r="IP212"/>
      <c r="IQ212"/>
      <c r="IR212"/>
      <c r="IS212"/>
      <c r="IT212"/>
      <c r="IU212"/>
    </row>
    <row r="213" spans="1:255" ht="15.75" thickBot="1">
      <c r="A213" s="1"/>
      <c r="B213" s="6"/>
      <c r="C213" s="6"/>
      <c r="D213" s="6"/>
      <c r="E213" s="7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  <c r="BF213"/>
      <c r="BG213"/>
      <c r="BH213"/>
      <c r="BI213"/>
      <c r="BJ213"/>
      <c r="BK213"/>
      <c r="BL213"/>
      <c r="BM213"/>
      <c r="BN213"/>
      <c r="BO213"/>
      <c r="BP213"/>
      <c r="BQ213"/>
      <c r="BR213"/>
      <c r="BS213"/>
      <c r="BT213"/>
      <c r="BU213"/>
      <c r="BV213"/>
      <c r="BW213"/>
      <c r="BX213"/>
      <c r="BY213"/>
      <c r="BZ213"/>
      <c r="CA213"/>
      <c r="CB213"/>
      <c r="CC213"/>
      <c r="CD213"/>
      <c r="CE213"/>
      <c r="CF213"/>
      <c r="CG213"/>
      <c r="CH213"/>
      <c r="CI213"/>
      <c r="CJ213"/>
      <c r="CK213"/>
      <c r="CL213"/>
      <c r="CM213"/>
      <c r="CN213"/>
      <c r="CO213"/>
      <c r="CP213"/>
      <c r="CQ213"/>
      <c r="CR213"/>
      <c r="CS213"/>
      <c r="CT213"/>
      <c r="CU213"/>
      <c r="CV213"/>
      <c r="CW213"/>
      <c r="CX213"/>
      <c r="CY213"/>
      <c r="CZ213"/>
      <c r="DA213"/>
      <c r="DB213"/>
      <c r="DC213"/>
      <c r="DD213"/>
      <c r="DE213"/>
      <c r="DF213"/>
      <c r="DG213"/>
      <c r="DH213"/>
      <c r="DI213"/>
      <c r="DJ213"/>
      <c r="DK213"/>
      <c r="DL213"/>
      <c r="DM213"/>
      <c r="DN213"/>
      <c r="DO213"/>
      <c r="DP213"/>
      <c r="DQ213"/>
      <c r="DR213"/>
      <c r="DS213"/>
      <c r="DT213"/>
      <c r="DU213"/>
      <c r="DV213"/>
      <c r="DW213"/>
      <c r="DX213"/>
      <c r="DY213"/>
      <c r="DZ213"/>
      <c r="EA213"/>
      <c r="EB213"/>
      <c r="EC213"/>
      <c r="ED213"/>
      <c r="EE213"/>
      <c r="EF213"/>
      <c r="EG213"/>
      <c r="EH213"/>
      <c r="EI213"/>
      <c r="EJ213"/>
      <c r="EK213"/>
      <c r="EL213"/>
      <c r="EM213"/>
      <c r="EN213"/>
      <c r="EO213"/>
      <c r="EP213"/>
      <c r="EQ213"/>
      <c r="ER213"/>
      <c r="ES213"/>
      <c r="ET213"/>
      <c r="EU213"/>
      <c r="EV213"/>
      <c r="EW213"/>
      <c r="EX213"/>
      <c r="EY213"/>
      <c r="EZ213"/>
      <c r="FA213"/>
      <c r="FB213"/>
      <c r="FC213"/>
      <c r="FD213"/>
      <c r="FE213"/>
      <c r="FF213"/>
      <c r="FG213"/>
      <c r="FH213"/>
      <c r="FI213"/>
      <c r="FJ213"/>
      <c r="FK213"/>
      <c r="FL213"/>
      <c r="FM213"/>
      <c r="FN213"/>
      <c r="FO213"/>
      <c r="FP213"/>
      <c r="FQ213"/>
      <c r="FR213"/>
      <c r="FS213"/>
      <c r="FT213"/>
      <c r="FU213"/>
      <c r="FV213"/>
      <c r="FW213"/>
      <c r="FX213"/>
      <c r="FY213"/>
      <c r="FZ213"/>
      <c r="GA213"/>
      <c r="GB213"/>
      <c r="GC213"/>
      <c r="GD213"/>
      <c r="GE213"/>
      <c r="GF213"/>
      <c r="GG213"/>
      <c r="GH213"/>
      <c r="GI213"/>
      <c r="GJ213"/>
      <c r="GK213"/>
      <c r="GL213"/>
      <c r="GM213"/>
      <c r="GN213"/>
      <c r="GO213"/>
      <c r="GP213"/>
      <c r="GQ213"/>
      <c r="GR213"/>
      <c r="GS213"/>
      <c r="GT213"/>
      <c r="GU213"/>
      <c r="GV213"/>
      <c r="GW213"/>
      <c r="GX213"/>
      <c r="GY213"/>
      <c r="GZ213"/>
      <c r="HA213"/>
      <c r="HB213"/>
      <c r="HC213"/>
      <c r="HD213"/>
      <c r="HE213"/>
      <c r="HF213"/>
      <c r="HG213"/>
      <c r="HH213"/>
      <c r="HI213"/>
      <c r="HJ213"/>
      <c r="HK213"/>
      <c r="HL213"/>
      <c r="HM213"/>
      <c r="HN213"/>
      <c r="HO213"/>
      <c r="HP213"/>
      <c r="HQ213"/>
      <c r="HR213"/>
      <c r="HS213"/>
      <c r="HT213"/>
      <c r="HU213"/>
      <c r="HV213"/>
      <c r="HW213"/>
      <c r="HX213"/>
      <c r="HY213"/>
      <c r="HZ213"/>
      <c r="IA213"/>
      <c r="IB213"/>
      <c r="IC213"/>
      <c r="ID213"/>
      <c r="IE213"/>
      <c r="IF213"/>
      <c r="IG213"/>
      <c r="IH213"/>
      <c r="II213"/>
      <c r="IJ213"/>
      <c r="IK213"/>
      <c r="IL213"/>
      <c r="IM213"/>
      <c r="IN213"/>
      <c r="IO213"/>
      <c r="IP213"/>
      <c r="IQ213"/>
      <c r="IR213"/>
      <c r="IS213"/>
      <c r="IT213"/>
      <c r="IU213"/>
    </row>
    <row r="214" spans="1:255" ht="15">
      <c r="A214" s="38"/>
      <c r="B214" s="2"/>
      <c r="C214" s="2"/>
      <c r="D214" s="28" t="s">
        <v>4</v>
      </c>
      <c r="E214" s="29" t="s">
        <v>5</v>
      </c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  <c r="BF214"/>
      <c r="BG214"/>
      <c r="BH214"/>
      <c r="BI214"/>
      <c r="BJ214"/>
      <c r="BK214"/>
      <c r="BL214"/>
      <c r="BM214"/>
      <c r="BN214"/>
      <c r="BO214"/>
      <c r="BP214"/>
      <c r="BQ214"/>
      <c r="BR214"/>
      <c r="BS214"/>
      <c r="BT214"/>
      <c r="BU214"/>
      <c r="BV214"/>
      <c r="BW214"/>
      <c r="BX214"/>
      <c r="BY214"/>
      <c r="BZ214"/>
      <c r="CA214"/>
      <c r="CB214"/>
      <c r="CC214"/>
      <c r="CD214"/>
      <c r="CE214"/>
      <c r="CF214"/>
      <c r="CG214"/>
      <c r="CH214"/>
      <c r="CI214"/>
      <c r="CJ214"/>
      <c r="CK214"/>
      <c r="CL214"/>
      <c r="CM214"/>
      <c r="CN214"/>
      <c r="CO214"/>
      <c r="CP214"/>
      <c r="CQ214"/>
      <c r="CR214"/>
      <c r="CS214"/>
      <c r="CT214"/>
      <c r="CU214"/>
      <c r="CV214"/>
      <c r="CW214"/>
      <c r="CX214"/>
      <c r="CY214"/>
      <c r="CZ214"/>
      <c r="DA214"/>
      <c r="DB214"/>
      <c r="DC214"/>
      <c r="DD214"/>
      <c r="DE214"/>
      <c r="DF214"/>
      <c r="DG214"/>
      <c r="DH214"/>
      <c r="DI214"/>
      <c r="DJ214"/>
      <c r="DK214"/>
      <c r="DL214"/>
      <c r="DM214"/>
      <c r="DN214"/>
      <c r="DO214"/>
      <c r="DP214"/>
      <c r="DQ214"/>
      <c r="DR214"/>
      <c r="DS214"/>
      <c r="DT214"/>
      <c r="DU214"/>
      <c r="DV214"/>
      <c r="DW214"/>
      <c r="DX214"/>
      <c r="DY214"/>
      <c r="DZ214"/>
      <c r="EA214"/>
      <c r="EB214"/>
      <c r="EC214"/>
      <c r="ED214"/>
      <c r="EE214"/>
      <c r="EF214"/>
      <c r="EG214"/>
      <c r="EH214"/>
      <c r="EI214"/>
      <c r="EJ214"/>
      <c r="EK214"/>
      <c r="EL214"/>
      <c r="EM214"/>
      <c r="EN214"/>
      <c r="EO214"/>
      <c r="EP214"/>
      <c r="EQ214"/>
      <c r="ER214"/>
      <c r="ES214"/>
      <c r="ET214"/>
      <c r="EU214"/>
      <c r="EV214"/>
      <c r="EW214"/>
      <c r="EX214"/>
      <c r="EY214"/>
      <c r="EZ214"/>
      <c r="FA214"/>
      <c r="FB214"/>
      <c r="FC214"/>
      <c r="FD214"/>
      <c r="FE214"/>
      <c r="FF214"/>
      <c r="FG214"/>
      <c r="FH214"/>
      <c r="FI214"/>
      <c r="FJ214"/>
      <c r="FK214"/>
      <c r="FL214"/>
      <c r="FM214"/>
      <c r="FN214"/>
      <c r="FO214"/>
      <c r="FP214"/>
      <c r="FQ214"/>
      <c r="FR214"/>
      <c r="FS214"/>
      <c r="FT214"/>
      <c r="FU214"/>
      <c r="FV214"/>
      <c r="FW214"/>
      <c r="FX214"/>
      <c r="FY214"/>
      <c r="FZ214"/>
      <c r="GA214"/>
      <c r="GB214"/>
      <c r="GC214"/>
      <c r="GD214"/>
      <c r="GE214"/>
      <c r="GF214"/>
      <c r="GG214"/>
      <c r="GH214"/>
      <c r="GI214"/>
      <c r="GJ214"/>
      <c r="GK214"/>
      <c r="GL214"/>
      <c r="GM214"/>
      <c r="GN214"/>
      <c r="GO214"/>
      <c r="GP214"/>
      <c r="GQ214"/>
      <c r="GR214"/>
      <c r="GS214"/>
      <c r="GT214"/>
      <c r="GU214"/>
      <c r="GV214"/>
      <c r="GW214"/>
      <c r="GX214"/>
      <c r="GY214"/>
      <c r="GZ214"/>
      <c r="HA214"/>
      <c r="HB214"/>
      <c r="HC214"/>
      <c r="HD214"/>
      <c r="HE214"/>
      <c r="HF214"/>
      <c r="HG214"/>
      <c r="HH214"/>
      <c r="HI214"/>
      <c r="HJ214"/>
      <c r="HK214"/>
      <c r="HL214"/>
      <c r="HM214"/>
      <c r="HN214"/>
      <c r="HO214"/>
      <c r="HP214"/>
      <c r="HQ214"/>
      <c r="HR214"/>
      <c r="HS214"/>
      <c r="HT214"/>
      <c r="HU214"/>
      <c r="HV214"/>
      <c r="HW214"/>
      <c r="HX214"/>
      <c r="HY214"/>
      <c r="HZ214"/>
      <c r="IA214"/>
      <c r="IB214"/>
      <c r="IC214"/>
      <c r="ID214"/>
      <c r="IE214"/>
      <c r="IF214"/>
      <c r="IG214"/>
      <c r="IH214"/>
      <c r="II214"/>
      <c r="IJ214"/>
      <c r="IK214"/>
      <c r="IL214"/>
      <c r="IM214"/>
      <c r="IN214"/>
      <c r="IO214"/>
      <c r="IP214"/>
      <c r="IQ214"/>
      <c r="IR214"/>
      <c r="IS214"/>
      <c r="IT214"/>
      <c r="IU214"/>
    </row>
    <row r="215" spans="1:255" ht="15">
      <c r="A215" s="120" t="s">
        <v>6</v>
      </c>
      <c r="B215" s="121"/>
      <c r="C215" s="121"/>
      <c r="D215" s="30">
        <v>66000</v>
      </c>
      <c r="E215" s="31">
        <f>SUM(D215*1.2)</f>
        <v>79200</v>
      </c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  <c r="BE215"/>
      <c r="BF215"/>
      <c r="BG215"/>
      <c r="BH215"/>
      <c r="BI215"/>
      <c r="BJ215"/>
      <c r="BK215"/>
      <c r="BL215"/>
      <c r="BM215"/>
      <c r="BN215"/>
      <c r="BO215"/>
      <c r="BP215"/>
      <c r="BQ215"/>
      <c r="BR215"/>
      <c r="BS215"/>
      <c r="BT215"/>
      <c r="BU215"/>
      <c r="BV215"/>
      <c r="BW215"/>
      <c r="BX215"/>
      <c r="BY215"/>
      <c r="BZ215"/>
      <c r="CA215"/>
      <c r="CB215"/>
      <c r="CC215"/>
      <c r="CD215"/>
      <c r="CE215"/>
      <c r="CF215"/>
      <c r="CG215"/>
      <c r="CH215"/>
      <c r="CI215"/>
      <c r="CJ215"/>
      <c r="CK215"/>
      <c r="CL215"/>
      <c r="CM215"/>
      <c r="CN215"/>
      <c r="CO215"/>
      <c r="CP215"/>
      <c r="CQ215"/>
      <c r="CR215"/>
      <c r="CS215"/>
      <c r="CT215"/>
      <c r="CU215"/>
      <c r="CV215"/>
      <c r="CW215"/>
      <c r="CX215"/>
      <c r="CY215"/>
      <c r="CZ215"/>
      <c r="DA215"/>
      <c r="DB215"/>
      <c r="DC215"/>
      <c r="DD215"/>
      <c r="DE215"/>
      <c r="DF215"/>
      <c r="DG215"/>
      <c r="DH215"/>
      <c r="DI215"/>
      <c r="DJ215"/>
      <c r="DK215"/>
      <c r="DL215"/>
      <c r="DM215"/>
      <c r="DN215"/>
      <c r="DO215"/>
      <c r="DP215"/>
      <c r="DQ215"/>
      <c r="DR215"/>
      <c r="DS215"/>
      <c r="DT215"/>
      <c r="DU215"/>
      <c r="DV215"/>
      <c r="DW215"/>
      <c r="DX215"/>
      <c r="DY215"/>
      <c r="DZ215"/>
      <c r="EA215"/>
      <c r="EB215"/>
      <c r="EC215"/>
      <c r="ED215"/>
      <c r="EE215"/>
      <c r="EF215"/>
      <c r="EG215"/>
      <c r="EH215"/>
      <c r="EI215"/>
      <c r="EJ215"/>
      <c r="EK215"/>
      <c r="EL215"/>
      <c r="EM215"/>
      <c r="EN215"/>
      <c r="EO215"/>
      <c r="EP215"/>
      <c r="EQ215"/>
      <c r="ER215"/>
      <c r="ES215"/>
      <c r="ET215"/>
      <c r="EU215"/>
      <c r="EV215"/>
      <c r="EW215"/>
      <c r="EX215"/>
      <c r="EY215"/>
      <c r="EZ215"/>
      <c r="FA215"/>
      <c r="FB215"/>
      <c r="FC215"/>
      <c r="FD215"/>
      <c r="FE215"/>
      <c r="FF215"/>
      <c r="FG215"/>
      <c r="FH215"/>
      <c r="FI215"/>
      <c r="FJ215"/>
      <c r="FK215"/>
      <c r="FL215"/>
      <c r="FM215"/>
      <c r="FN215"/>
      <c r="FO215"/>
      <c r="FP215"/>
      <c r="FQ215"/>
      <c r="FR215"/>
      <c r="FS215"/>
      <c r="FT215"/>
      <c r="FU215"/>
      <c r="FV215"/>
      <c r="FW215"/>
      <c r="FX215"/>
      <c r="FY215"/>
      <c r="FZ215"/>
      <c r="GA215"/>
      <c r="GB215"/>
      <c r="GC215"/>
      <c r="GD215"/>
      <c r="GE215"/>
      <c r="GF215"/>
      <c r="GG215"/>
      <c r="GH215"/>
      <c r="GI215"/>
      <c r="GJ215"/>
      <c r="GK215"/>
      <c r="GL215"/>
      <c r="GM215"/>
      <c r="GN215"/>
      <c r="GO215"/>
      <c r="GP215"/>
      <c r="GQ215"/>
      <c r="GR215"/>
      <c r="GS215"/>
      <c r="GT215"/>
      <c r="GU215"/>
      <c r="GV215"/>
      <c r="GW215"/>
      <c r="GX215"/>
      <c r="GY215"/>
      <c r="GZ215"/>
      <c r="HA215"/>
      <c r="HB215"/>
      <c r="HC215"/>
      <c r="HD215"/>
      <c r="HE215"/>
      <c r="HF215"/>
      <c r="HG215"/>
      <c r="HH215"/>
      <c r="HI215"/>
      <c r="HJ215"/>
      <c r="HK215"/>
      <c r="HL215"/>
      <c r="HM215"/>
      <c r="HN215"/>
      <c r="HO215"/>
      <c r="HP215"/>
      <c r="HQ215"/>
      <c r="HR215"/>
      <c r="HS215"/>
      <c r="HT215"/>
      <c r="HU215"/>
      <c r="HV215"/>
      <c r="HW215"/>
      <c r="HX215"/>
      <c r="HY215"/>
      <c r="HZ215"/>
      <c r="IA215"/>
      <c r="IB215"/>
      <c r="IC215"/>
      <c r="ID215"/>
      <c r="IE215"/>
      <c r="IF215"/>
      <c r="IG215"/>
      <c r="IH215"/>
      <c r="II215"/>
      <c r="IJ215"/>
      <c r="IK215"/>
      <c r="IL215"/>
      <c r="IM215"/>
      <c r="IN215"/>
      <c r="IO215"/>
      <c r="IP215"/>
      <c r="IQ215"/>
      <c r="IR215"/>
      <c r="IS215"/>
      <c r="IT215"/>
      <c r="IU215"/>
    </row>
    <row r="216" spans="1:255" ht="15">
      <c r="A216" s="122" t="s">
        <v>14</v>
      </c>
      <c r="B216" s="123"/>
      <c r="C216" s="123"/>
      <c r="D216" s="32">
        <f>SUM(C212)</f>
        <v>65754.66843333333</v>
      </c>
      <c r="E216" s="39">
        <f>SUM(D212)</f>
        <v>78905.60212000001</v>
      </c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  <c r="BB216"/>
      <c r="BC216"/>
      <c r="BD216"/>
      <c r="BE216"/>
      <c r="BF216"/>
      <c r="BG216"/>
      <c r="BH216"/>
      <c r="BI216"/>
      <c r="BJ216"/>
      <c r="BK216"/>
      <c r="BL216"/>
      <c r="BM216"/>
      <c r="BN216"/>
      <c r="BO216"/>
      <c r="BP216"/>
      <c r="BQ216"/>
      <c r="BR216"/>
      <c r="BS216"/>
      <c r="BT216"/>
      <c r="BU216"/>
      <c r="BV216"/>
      <c r="BW216"/>
      <c r="BX216"/>
      <c r="BY216"/>
      <c r="BZ216"/>
      <c r="CA216"/>
      <c r="CB216"/>
      <c r="CC216"/>
      <c r="CD216"/>
      <c r="CE216"/>
      <c r="CF216"/>
      <c r="CG216"/>
      <c r="CH216"/>
      <c r="CI216"/>
      <c r="CJ216"/>
      <c r="CK216"/>
      <c r="CL216"/>
      <c r="CM216"/>
      <c r="CN216"/>
      <c r="CO216"/>
      <c r="CP216"/>
      <c r="CQ216"/>
      <c r="CR216"/>
      <c r="CS216"/>
      <c r="CT216"/>
      <c r="CU216"/>
      <c r="CV216"/>
      <c r="CW216"/>
      <c r="CX216"/>
      <c r="CY216"/>
      <c r="CZ216"/>
      <c r="DA216"/>
      <c r="DB216"/>
      <c r="DC216"/>
      <c r="DD216"/>
      <c r="DE216"/>
      <c r="DF216"/>
      <c r="DG216"/>
      <c r="DH216"/>
      <c r="DI216"/>
      <c r="DJ216"/>
      <c r="DK216"/>
      <c r="DL216"/>
      <c r="DM216"/>
      <c r="DN216"/>
      <c r="DO216"/>
      <c r="DP216"/>
      <c r="DQ216"/>
      <c r="DR216"/>
      <c r="DS216"/>
      <c r="DT216"/>
      <c r="DU216"/>
      <c r="DV216"/>
      <c r="DW216"/>
      <c r="DX216"/>
      <c r="DY216"/>
      <c r="DZ216"/>
      <c r="EA216"/>
      <c r="EB216"/>
      <c r="EC216"/>
      <c r="ED216"/>
      <c r="EE216"/>
      <c r="EF216"/>
      <c r="EG216"/>
      <c r="EH216"/>
      <c r="EI216"/>
      <c r="EJ216"/>
      <c r="EK216"/>
      <c r="EL216"/>
      <c r="EM216"/>
      <c r="EN216"/>
      <c r="EO216"/>
      <c r="EP216"/>
      <c r="EQ216"/>
      <c r="ER216"/>
      <c r="ES216"/>
      <c r="ET216"/>
      <c r="EU216"/>
      <c r="EV216"/>
      <c r="EW216"/>
      <c r="EX216"/>
      <c r="EY216"/>
      <c r="EZ216"/>
      <c r="FA216"/>
      <c r="FB216"/>
      <c r="FC216"/>
      <c r="FD216"/>
      <c r="FE216"/>
      <c r="FF216"/>
      <c r="FG216"/>
      <c r="FH216"/>
      <c r="FI216"/>
      <c r="FJ216"/>
      <c r="FK216"/>
      <c r="FL216"/>
      <c r="FM216"/>
      <c r="FN216"/>
      <c r="FO216"/>
      <c r="FP216"/>
      <c r="FQ216"/>
      <c r="FR216"/>
      <c r="FS216"/>
      <c r="FT216"/>
      <c r="FU216"/>
      <c r="FV216"/>
      <c r="FW216"/>
      <c r="FX216"/>
      <c r="FY216"/>
      <c r="FZ216"/>
      <c r="GA216"/>
      <c r="GB216"/>
      <c r="GC216"/>
      <c r="GD216"/>
      <c r="GE216"/>
      <c r="GF216"/>
      <c r="GG216"/>
      <c r="GH216"/>
      <c r="GI216"/>
      <c r="GJ216"/>
      <c r="GK216"/>
      <c r="GL216"/>
      <c r="GM216"/>
      <c r="GN216"/>
      <c r="GO216"/>
      <c r="GP216"/>
      <c r="GQ216"/>
      <c r="GR216"/>
      <c r="GS216"/>
      <c r="GT216"/>
      <c r="GU216"/>
      <c r="GV216"/>
      <c r="GW216"/>
      <c r="GX216"/>
      <c r="GY216"/>
      <c r="GZ216"/>
      <c r="HA216"/>
      <c r="HB216"/>
      <c r="HC216"/>
      <c r="HD216"/>
      <c r="HE216"/>
      <c r="HF216"/>
      <c r="HG216"/>
      <c r="HH216"/>
      <c r="HI216"/>
      <c r="HJ216"/>
      <c r="HK216"/>
      <c r="HL216"/>
      <c r="HM216"/>
      <c r="HN216"/>
      <c r="HO216"/>
      <c r="HP216"/>
      <c r="HQ216"/>
      <c r="HR216"/>
      <c r="HS216"/>
      <c r="HT216"/>
      <c r="HU216"/>
      <c r="HV216"/>
      <c r="HW216"/>
      <c r="HX216"/>
      <c r="HY216"/>
      <c r="HZ216"/>
      <c r="IA216"/>
      <c r="IB216"/>
      <c r="IC216"/>
      <c r="ID216"/>
      <c r="IE216"/>
      <c r="IF216"/>
      <c r="IG216"/>
      <c r="IH216"/>
      <c r="II216"/>
      <c r="IJ216"/>
      <c r="IK216"/>
      <c r="IL216"/>
      <c r="IM216"/>
      <c r="IN216"/>
      <c r="IO216"/>
      <c r="IP216"/>
      <c r="IQ216"/>
      <c r="IR216"/>
      <c r="IS216"/>
      <c r="IT216"/>
      <c r="IU216"/>
    </row>
    <row r="217" spans="1:255" ht="15.75" thickBot="1">
      <c r="A217" s="124" t="s">
        <v>7</v>
      </c>
      <c r="B217" s="125"/>
      <c r="C217" s="125"/>
      <c r="D217" s="40">
        <f>SUM(D215-D216)</f>
        <v>245.33156666667492</v>
      </c>
      <c r="E217" s="41">
        <f>SUM(E215-E216)</f>
        <v>294.3978799999895</v>
      </c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/>
      <c r="BF217"/>
      <c r="BG217"/>
      <c r="BH217"/>
      <c r="BI217"/>
      <c r="BJ217"/>
      <c r="BK217"/>
      <c r="BL217"/>
      <c r="BM217"/>
      <c r="BN217"/>
      <c r="BO217"/>
      <c r="BP217"/>
      <c r="BQ217"/>
      <c r="BR217"/>
      <c r="BS217"/>
      <c r="BT217"/>
      <c r="BU217"/>
      <c r="BV217"/>
      <c r="BW217"/>
      <c r="BX217"/>
      <c r="BY217"/>
      <c r="BZ217"/>
      <c r="CA217"/>
      <c r="CB217"/>
      <c r="CC217"/>
      <c r="CD217"/>
      <c r="CE217"/>
      <c r="CF217"/>
      <c r="CG217"/>
      <c r="CH217"/>
      <c r="CI217"/>
      <c r="CJ217"/>
      <c r="CK217"/>
      <c r="CL217"/>
      <c r="CM217"/>
      <c r="CN217"/>
      <c r="CO217"/>
      <c r="CP217"/>
      <c r="CQ217"/>
      <c r="CR217"/>
      <c r="CS217"/>
      <c r="CT217"/>
      <c r="CU217"/>
      <c r="CV217"/>
      <c r="CW217"/>
      <c r="CX217"/>
      <c r="CY217"/>
      <c r="CZ217"/>
      <c r="DA217"/>
      <c r="DB217"/>
      <c r="DC217"/>
      <c r="DD217"/>
      <c r="DE217"/>
      <c r="DF217"/>
      <c r="DG217"/>
      <c r="DH217"/>
      <c r="DI217"/>
      <c r="DJ217"/>
      <c r="DK217"/>
      <c r="DL217"/>
      <c r="DM217"/>
      <c r="DN217"/>
      <c r="DO217"/>
      <c r="DP217"/>
      <c r="DQ217"/>
      <c r="DR217"/>
      <c r="DS217"/>
      <c r="DT217"/>
      <c r="DU217"/>
      <c r="DV217"/>
      <c r="DW217"/>
      <c r="DX217"/>
      <c r="DY217"/>
      <c r="DZ217"/>
      <c r="EA217"/>
      <c r="EB217"/>
      <c r="EC217"/>
      <c r="ED217"/>
      <c r="EE217"/>
      <c r="EF217"/>
      <c r="EG217"/>
      <c r="EH217"/>
      <c r="EI217"/>
      <c r="EJ217"/>
      <c r="EK217"/>
      <c r="EL217"/>
      <c r="EM217"/>
      <c r="EN217"/>
      <c r="EO217"/>
      <c r="EP217"/>
      <c r="EQ217"/>
      <c r="ER217"/>
      <c r="ES217"/>
      <c r="ET217"/>
      <c r="EU217"/>
      <c r="EV217"/>
      <c r="EW217"/>
      <c r="EX217"/>
      <c r="EY217"/>
      <c r="EZ217"/>
      <c r="FA217"/>
      <c r="FB217"/>
      <c r="FC217"/>
      <c r="FD217"/>
      <c r="FE217"/>
      <c r="FF217"/>
      <c r="FG217"/>
      <c r="FH217"/>
      <c r="FI217"/>
      <c r="FJ217"/>
      <c r="FK217"/>
      <c r="FL217"/>
      <c r="FM217"/>
      <c r="FN217"/>
      <c r="FO217"/>
      <c r="FP217"/>
      <c r="FQ217"/>
      <c r="FR217"/>
      <c r="FS217"/>
      <c r="FT217"/>
      <c r="FU217"/>
      <c r="FV217"/>
      <c r="FW217"/>
      <c r="FX217"/>
      <c r="FY217"/>
      <c r="FZ217"/>
      <c r="GA217"/>
      <c r="GB217"/>
      <c r="GC217"/>
      <c r="GD217"/>
      <c r="GE217"/>
      <c r="GF217"/>
      <c r="GG217"/>
      <c r="GH217"/>
      <c r="GI217"/>
      <c r="GJ217"/>
      <c r="GK217"/>
      <c r="GL217"/>
      <c r="GM217"/>
      <c r="GN217"/>
      <c r="GO217"/>
      <c r="GP217"/>
      <c r="GQ217"/>
      <c r="GR217"/>
      <c r="GS217"/>
      <c r="GT217"/>
      <c r="GU217"/>
      <c r="GV217"/>
      <c r="GW217"/>
      <c r="GX217"/>
      <c r="GY217"/>
      <c r="GZ217"/>
      <c r="HA217"/>
      <c r="HB217"/>
      <c r="HC217"/>
      <c r="HD217"/>
      <c r="HE217"/>
      <c r="HF217"/>
      <c r="HG217"/>
      <c r="HH217"/>
      <c r="HI217"/>
      <c r="HJ217"/>
      <c r="HK217"/>
      <c r="HL217"/>
      <c r="HM217"/>
      <c r="HN217"/>
      <c r="HO217"/>
      <c r="HP217"/>
      <c r="HQ217"/>
      <c r="HR217"/>
      <c r="HS217"/>
      <c r="HT217"/>
      <c r="HU217"/>
      <c r="HV217"/>
      <c r="HW217"/>
      <c r="HX217"/>
      <c r="HY217"/>
      <c r="HZ217"/>
      <c r="IA217"/>
      <c r="IB217"/>
      <c r="IC217"/>
      <c r="ID217"/>
      <c r="IE217"/>
      <c r="IF217"/>
      <c r="IG217"/>
      <c r="IH217"/>
      <c r="II217"/>
      <c r="IJ217"/>
      <c r="IK217"/>
      <c r="IL217"/>
      <c r="IM217"/>
      <c r="IN217"/>
      <c r="IO217"/>
      <c r="IP217"/>
      <c r="IQ217"/>
      <c r="IR217"/>
      <c r="IS217"/>
      <c r="IT217"/>
      <c r="IU217"/>
    </row>
    <row r="218" ht="15">
      <c r="C218" s="33"/>
    </row>
    <row r="220" spans="1:3" ht="15">
      <c r="A220" s="110"/>
      <c r="B220" s="110"/>
      <c r="C220" s="110"/>
    </row>
  </sheetData>
  <sheetProtection/>
  <mergeCells count="11">
    <mergeCell ref="A217:C217"/>
    <mergeCell ref="A1:E1"/>
    <mergeCell ref="A4:E4"/>
    <mergeCell ref="A2:E2"/>
    <mergeCell ref="A140:E140"/>
    <mergeCell ref="A220:C220"/>
    <mergeCell ref="A147:E147"/>
    <mergeCell ref="A177:E177"/>
    <mergeCell ref="A212:B212"/>
    <mergeCell ref="A215:C215"/>
    <mergeCell ref="A216:C216"/>
  </mergeCells>
  <printOptions/>
  <pageMargins left="0.11811023622047245" right="0.11811023622047245" top="0.17" bottom="0.17" header="0.11811023622047245" footer="0.11811023622047245"/>
  <pageSetup fitToHeight="0" fitToWidth="1" horizontalDpi="600" verticalDpi="600" orientation="portrait" paperSize="9" scale="93" r:id="rId1"/>
  <headerFooter>
    <oddHeader>&amp;CPage &amp;P of &amp;N</oddHeader>
  </headerFooter>
  <rowBreaks count="1" manualBreakCount="1">
    <brk id="43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sstancheva</dc:creator>
  <cp:keywords/>
  <dc:description/>
  <cp:lastModifiedBy>Stefka Stoyanova Stancheva</cp:lastModifiedBy>
  <cp:lastPrinted>2015-10-15T05:54:21Z</cp:lastPrinted>
  <dcterms:created xsi:type="dcterms:W3CDTF">2012-05-23T05:56:12Z</dcterms:created>
  <dcterms:modified xsi:type="dcterms:W3CDTF">2015-10-19T08:07:11Z</dcterms:modified>
  <cp:category/>
  <cp:version/>
  <cp:contentType/>
  <cp:contentStatus/>
</cp:coreProperties>
</file>